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Tajništvo\Desktop\"/>
    </mc:Choice>
  </mc:AlternateContent>
  <xr:revisionPtr revIDLastSave="0" documentId="13_ncr:1_{67175B67-0D87-49D6-9339-ECD4E6AD313F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ŽETAK" sheetId="8" r:id="rId1"/>
    <sheet name="Račun prihoda i rashoda " sheetId="19" r:id="rId2"/>
    <sheet name="RAČUN PRIHODA I RASHODA" sheetId="13" r:id="rId3"/>
    <sheet name="PRIHODI I RASHODI PO IZVORIMA" sheetId="17" r:id="rId4"/>
    <sheet name="FUNKCIJSKA KLASIFIKACIJA" sheetId="15" r:id="rId5"/>
    <sheet name="Račun financiranja" sheetId="11" r:id="rId6"/>
    <sheet name="Račun financiranja po izvorima" sheetId="12" r:id="rId7"/>
    <sheet name="PRENE. VIŠAK-MANJAK IZ PRE.G" sheetId="18" r:id="rId8"/>
    <sheet name="POSEBNI DIO" sheetId="16" r:id="rId9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8" l="1"/>
  <c r="H29" i="8"/>
  <c r="F29" i="8"/>
  <c r="G29" i="8"/>
  <c r="I29" i="8"/>
  <c r="J21" i="8" l="1"/>
  <c r="I21" i="8"/>
  <c r="H21" i="8"/>
  <c r="G21" i="8"/>
  <c r="F21" i="8"/>
  <c r="J11" i="8"/>
  <c r="J35" i="8" s="1"/>
  <c r="I11" i="8"/>
  <c r="I35" i="8" s="1"/>
  <c r="H11" i="8"/>
  <c r="H35" i="8" s="1"/>
  <c r="G11" i="8"/>
  <c r="G35" i="8" s="1"/>
  <c r="F11" i="8"/>
  <c r="F35" i="8" s="1"/>
  <c r="J8" i="8"/>
  <c r="J34" i="8" s="1"/>
  <c r="I8" i="8"/>
  <c r="I34" i="8" s="1"/>
  <c r="H8" i="8"/>
  <c r="H34" i="8" s="1"/>
  <c r="G8" i="8"/>
  <c r="G34" i="8" s="1"/>
  <c r="F8" i="8"/>
  <c r="F34" i="8" s="1"/>
  <c r="G36" i="8" l="1"/>
  <c r="H36" i="8"/>
  <c r="F36" i="8"/>
  <c r="I36" i="8"/>
  <c r="J36" i="8"/>
  <c r="F14" i="8"/>
  <c r="J14" i="8"/>
  <c r="H14" i="8"/>
  <c r="I14" i="8"/>
  <c r="G14" i="8"/>
</calcChain>
</file>

<file path=xl/sharedStrings.xml><?xml version="1.0" encoding="utf-8"?>
<sst xmlns="http://schemas.openxmlformats.org/spreadsheetml/2006/main" count="655" uniqueCount="165">
  <si>
    <t>PRIHODI UKUPNO</t>
  </si>
  <si>
    <t>RASHODI UKUPNO</t>
  </si>
  <si>
    <t>RAZLIKA - VIŠAK / MANJAK</t>
  </si>
  <si>
    <t>NETO FINANCIRANJE</t>
  </si>
  <si>
    <t>Razred</t>
  </si>
  <si>
    <t>Skupina</t>
  </si>
  <si>
    <t>Prihodi poslovanja</t>
  </si>
  <si>
    <t>Prihodi od prodaje nefinancijske imovine</t>
  </si>
  <si>
    <t>Rashodi poslovanja</t>
  </si>
  <si>
    <t>Rashodi za nabavu nefinancijske imovine</t>
  </si>
  <si>
    <t>Primici od financijske imovine i zaduživanja</t>
  </si>
  <si>
    <t>Izdaci za financijsku imovinu i otplate zajmova</t>
  </si>
  <si>
    <t>I. OPĆI DIO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</si>
  <si>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</si>
  <si>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</si>
  <si>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</si>
  <si>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</si>
  <si>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UKUPAN DONOS VIŠKA / MANJKA IZ PRETHODNE(IH) GODINE***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</si>
  <si>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</si>
  <si>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Projekcija 
za 2025.</t>
  </si>
  <si>
    <t>C) PRENESENI VIŠAK ILI PRENESENI MANJAK I VIŠEGODIŠNJI PLAN URAVNOTEŽENJA</t>
  </si>
  <si>
    <t>Naziv</t>
  </si>
  <si>
    <t>Brojčana oznaka i naziv</t>
  </si>
  <si>
    <t>Višak prihoda iz prethodne godine koji će se rasporediti</t>
  </si>
  <si>
    <t>Manjak prihoda iz prethodne godine za pokriće</t>
  </si>
  <si>
    <r>
      <rPr>
        <b/>
        <sz val="11"/>
        <rFont val="Times New Roman"/>
        <family val="1"/>
        <charset val="238"/>
      </rPr>
      <t>RAZLIKA</t>
    </r>
    <r>
      <rPr>
        <b/>
        <sz val="11"/>
        <color indexed="8"/>
        <rFont val="Times New Roman"/>
        <family val="1"/>
        <charset val="238"/>
      </rPr>
      <t xml:space="preserve"> VIŠAK / MANJAK IZ PRETHODNE(IH) GODINE KOJI ĆE SE RASPOREDITI / POKRITI</t>
    </r>
  </si>
  <si>
    <t>UKUPNO FINANCIJSKI PLAN (A.+B.+C.)</t>
  </si>
  <si>
    <t>PRIHODI, PRIMICI I VIŠAK</t>
  </si>
  <si>
    <t>RASHODI, IZDACI I MANJAK</t>
  </si>
  <si>
    <t>RAZLIKA</t>
  </si>
  <si>
    <t>Plan 
2023.</t>
  </si>
  <si>
    <t>Plan 
za 2024.</t>
  </si>
  <si>
    <t>Projekcija 
za 2026.</t>
  </si>
  <si>
    <t>Izvršenje 2022.</t>
  </si>
  <si>
    <t>Plan 2023.</t>
  </si>
  <si>
    <t>Plan za 2024.</t>
  </si>
  <si>
    <t>Izvršenje 
2022.*</t>
  </si>
  <si>
    <t>* Napomena: Iznosi u stupcima Izvršenje 2022. preračunavaju se iz kuna u eure prema fiksnom tečaju konverzije (1 EUR=7,53450 kuna) i po pravilima za preračunavanje i zaokruživanje.</t>
  </si>
  <si>
    <t>PRIHODI POSLOVANJA PREMA EKONOMSKOJ KLASIFIKACIJI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</si>
  <si>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</si>
  <si>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</si>
  <si>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</si>
  <si>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</si>
  <si>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</si>
  <si>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PRIMICI UKUPNO</t>
  </si>
  <si>
    <t>IZDACI UKUPNO</t>
  </si>
  <si>
    <t>B. RAČUN FINANCIRANJA PREMA IZVORIMA FINANCIRANJA</t>
  </si>
  <si>
    <t>8 Namjenski primici od zaduživanja</t>
  </si>
  <si>
    <t xml:space="preserve">  81 Namjenski primici od zaduživanja</t>
  </si>
  <si>
    <r>
      <t>FINANCIJSKI PLAN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  <charset val="238"/>
      </rPr>
      <t xml:space="preserve">OŠ. BOGUMILA TONIJA </t>
    </r>
    <r>
      <rPr>
        <b/>
        <sz val="12"/>
        <color indexed="8"/>
        <rFont val="Times New Roman"/>
        <family val="1"/>
      </rPr>
      <t xml:space="preserve">
ZA 2024. I PROJEKCIJA ZA 2025. I 2026. GODINU</t>
    </r>
  </si>
  <si>
    <r>
      <t xml:space="preserve">FINANCIJSKI PLAN OSNOVNE ŠKOLE </t>
    </r>
    <r>
      <rPr>
        <b/>
        <sz val="12"/>
        <rFont val="Times New Roman"/>
        <family val="1"/>
        <charset val="238"/>
      </rPr>
      <t xml:space="preserve"> BOGUMILA TONIJA</t>
    </r>
    <r>
      <rPr>
        <b/>
        <sz val="12"/>
        <color indexed="8"/>
        <rFont val="Times New Roman"/>
        <family val="1"/>
      </rPr>
      <t xml:space="preserve">
ZA 2024. I PROJEKCIJA ZA 2025. I 2026. GODINU</t>
    </r>
  </si>
  <si>
    <t/>
  </si>
  <si>
    <t>67 Prihodi iz nadležnog proračuna  temeljem ugovornih obveza</t>
  </si>
  <si>
    <t>66 Prihodi od prodaje proizvoda i robe te pruženih usluga i prihodi od donacija</t>
  </si>
  <si>
    <t>65 Prihodi od upravnih i administrativnih pristojbi, pristojbi po posebnim propisima i naknada</t>
  </si>
  <si>
    <t>64 Prihodi od imovine</t>
  </si>
  <si>
    <t>63 Pomoći iz inozemstva i od subjekata unutar općeg proračuna</t>
  </si>
  <si>
    <t>6 Prihodi poslovanja</t>
  </si>
  <si>
    <t>42 Rashodi za nabavu proizvedene dugotrajne imovine</t>
  </si>
  <si>
    <t>41 Rashodi za nabavu neproizvedene dugotrajne imovine</t>
  </si>
  <si>
    <t>4 Rashodi za nabavu nefinancijske imovine</t>
  </si>
  <si>
    <t xml:space="preserve">38 Ostali rashodi                                                                                      </t>
  </si>
  <si>
    <t>37 Naknade građanima i kućanstvima na temelju osiguranja i druge naknade</t>
  </si>
  <si>
    <t>36 Pomoći dane u inozemstvo i unutar općeg proračuna</t>
  </si>
  <si>
    <t>34 Financijski rashodi</t>
  </si>
  <si>
    <t>32 Materijalni rashodi</t>
  </si>
  <si>
    <t>31 Rashodi za zaposlene</t>
  </si>
  <si>
    <t>3 Rashodi poslovanja</t>
  </si>
  <si>
    <t>A. RAČUN PRIHODA I RASHODA</t>
  </si>
  <si>
    <t>5/4</t>
  </si>
  <si>
    <t>4/3</t>
  </si>
  <si>
    <t>3/2</t>
  </si>
  <si>
    <t>2/1</t>
  </si>
  <si>
    <t>2026</t>
  </si>
  <si>
    <t>2025</t>
  </si>
  <si>
    <t>2024</t>
  </si>
  <si>
    <t>2023</t>
  </si>
  <si>
    <t>01.01.2022. - 31.12.2022.</t>
  </si>
  <si>
    <t>VRSTA PRIHODA / PRIMITAKA</t>
  </si>
  <si>
    <t>BROJ KONTA</t>
  </si>
  <si>
    <t>9 (€)</t>
  </si>
  <si>
    <t>8 (€)</t>
  </si>
  <si>
    <t>7 (€)</t>
  </si>
  <si>
    <t>6 (€)</t>
  </si>
  <si>
    <t>INDEKS</t>
  </si>
  <si>
    <t>PROJEKCIJA</t>
  </si>
  <si>
    <t>PLAN</t>
  </si>
  <si>
    <t>IZVRŠENJE</t>
  </si>
  <si>
    <t xml:space="preserve">                                        </t>
  </si>
  <si>
    <t>FINANCIJSKI PLAN OSNOVNE ŠKOLE  BOGUMILA TONIJA
ZA 2024. I PROJEKCIJA ZA 2025. I 2026. GODINU</t>
  </si>
  <si>
    <t>OIB: 32251441747</t>
  </si>
  <si>
    <t>10430 Samobor</t>
  </si>
  <si>
    <t>IVANA PERKOVCA 90</t>
  </si>
  <si>
    <t>Vrijeme:</t>
  </si>
  <si>
    <t>Datum:</t>
  </si>
  <si>
    <t>OŠ BOGUMILA TONIJA</t>
  </si>
  <si>
    <r>
      <t xml:space="preserve">FINANCIJSKI PLAN </t>
    </r>
    <r>
      <rPr>
        <b/>
        <sz val="12"/>
        <rFont val="Times New Roman"/>
        <family val="1"/>
        <charset val="238"/>
      </rPr>
      <t>OSNOVNA ŠKOLA BOGUMILA TONIJA</t>
    </r>
    <r>
      <rPr>
        <b/>
        <sz val="12"/>
        <color indexed="8"/>
        <rFont val="Times New Roman"/>
        <family val="1"/>
      </rPr>
      <t xml:space="preserve">
ZA 2024. I PROJEKCIJA ZA 2025. I 2026. GODINU</t>
    </r>
  </si>
  <si>
    <t>Izvor 6.5. OSNOVNE ŠKOLE - PRIHODI OD NEFINANCIJE IMOVINE</t>
  </si>
  <si>
    <t>Izvor 6. PRIHODI OD PRODAJE NEFINANCIJSKE IMOVINE</t>
  </si>
  <si>
    <t>Izvor 5.8. OSNOVNE ŠKOLE - PRIHODI OD DONACIJA</t>
  </si>
  <si>
    <t>Izvor 5. DONACIJE</t>
  </si>
  <si>
    <t>Izvor 4.9. OSNOVNE ŠKOLE - PRIHODI OD POMOĆI</t>
  </si>
  <si>
    <t>Izvor 4.1. GRAD SAMOBOR- POMOĆI</t>
  </si>
  <si>
    <t>Izvor 4. POMOĆI</t>
  </si>
  <si>
    <t>Izvor 3.9. OSNOVNE ŠKOLE - POSEBNE NAMJENE</t>
  </si>
  <si>
    <t>Izvor 3.1. GRAD SAMOBOR-POSEBNE NAMJENE</t>
  </si>
  <si>
    <t>Izvor 3. PRIHODI ZA POSEBNE NAMJENE</t>
  </si>
  <si>
    <t>Izvor 2.9. OSNOVNE ŠKOLE - VLASTITI PRIHODI</t>
  </si>
  <si>
    <t>Izvor 2. VLASTITI PRIHODI</t>
  </si>
  <si>
    <t>Izvor 1.1. GRAD SAMOBOR-  Opći prihodi i  primici</t>
  </si>
  <si>
    <t>Izvor 1. OPĆI PRIHODI I PRIMICI</t>
  </si>
  <si>
    <t xml:space="preserve">UKUPNO RASHODI / IZDACI	</t>
  </si>
  <si>
    <t xml:space="preserve">UKUPNO PRIHODI / PRIMICI	</t>
  </si>
  <si>
    <t>7</t>
  </si>
  <si>
    <t>6</t>
  </si>
  <si>
    <t>FUNKCIJSKA KLASIFIKACIJA 096 Dodatne usluge u obrazovanju</t>
  </si>
  <si>
    <t>FUNKCIJSKA KLASIFIKACIJA 091 Predškolsko i osnovno obrazovanje</t>
  </si>
  <si>
    <t>FUNKCIJSKA KLASIFIKACIJA 09 Obrazovanje</t>
  </si>
  <si>
    <t>(5/4)</t>
  </si>
  <si>
    <t>(4/3)</t>
  </si>
  <si>
    <t>(3/2)</t>
  </si>
  <si>
    <t>(2/1)</t>
  </si>
  <si>
    <t>9</t>
  </si>
  <si>
    <t>8</t>
  </si>
  <si>
    <t xml:space="preserve">           I. OPĆI DIO</t>
  </si>
  <si>
    <t xml:space="preserve">                                 RASHODI PREMA FUNKCIJSKOJ KLASIFIKACIJI</t>
  </si>
  <si>
    <t>14259 Osnovna škola  Bogumila Tonija</t>
  </si>
  <si>
    <t>Glava 00430 OSNOVNE ŠKOLE</t>
  </si>
  <si>
    <t>Razdjel 004 UPRAVNI ODJEL ZA DRUŠTVENE DJELATNOSTI</t>
  </si>
  <si>
    <t>Tekući projekt T407144 Vjetar u leđa - faza VI O.Š.Bogumila Tonija  (sf.2.4.06.01</t>
  </si>
  <si>
    <t>Tekući projekt T407138 Vjetar u leđa - faza V - O.Š.Bogumila Tonija</t>
  </si>
  <si>
    <t>Tekući projekt T407132 Vjetar u leđa - faza IV - OŠ B. Tonija</t>
  </si>
  <si>
    <t>Tekući projekt T407116 Pomoćnici u nastavi financirani iz Proračuna Grada</t>
  </si>
  <si>
    <t>Tekući projekt T407106 Školska shema</t>
  </si>
  <si>
    <t>Izvor 5.1. GRAD SAMOBOR-PRIHODI OD DONACIJA</t>
  </si>
  <si>
    <t>Tekući projekt T407105 Zaklada "Hrvatska za djecu"- školska kuhinja</t>
  </si>
  <si>
    <t>Aktivnost A407119 ERASMUS PROJEKT-Rad s darovitom učenicima-ulaganje u našu budućnost</t>
  </si>
  <si>
    <t>Aktivnost A407104 Ostali programi u osnovnom obrazovanju</t>
  </si>
  <si>
    <t>Aktivnost A407103 Produženi boravak i školska prehrana</t>
  </si>
  <si>
    <t>Aktivnost A407101 Izborna nastava i ostale izvannastavne aktivnosti</t>
  </si>
  <si>
    <t>Program 4071 DODATNE POTREBE U OSNOVNOM ŠKOLSTVU</t>
  </si>
  <si>
    <t>Kapitalni projekt K407001 Ulaganja na materijalnoj imovini</t>
  </si>
  <si>
    <t>Aktivnost A407011 Rashodi za zaposlene - OŠ Bogumila Tonija</t>
  </si>
  <si>
    <t>Aktivnost A407001 Materijalni rashodi</t>
  </si>
  <si>
    <t>Program 4070 DECENTRALIZIRANE FUNKCIJE</t>
  </si>
  <si>
    <t>Glavni program P40 DRUŠTVENE DJELATNOSTI</t>
  </si>
  <si>
    <t xml:space="preserve">II POSEBNI DIO </t>
  </si>
  <si>
    <t>PRIHODI POSLOVANJA PREMA IZVORIMA FINANCIRANJA</t>
  </si>
  <si>
    <t xml:space="preserve">                                         A. RAČUN PRIHODA I RASHODA</t>
  </si>
  <si>
    <t>9222 Manjak prihoda</t>
  </si>
  <si>
    <t>92 Rezultat poslovanja</t>
  </si>
  <si>
    <t>9 Vlastiti izvori</t>
  </si>
  <si>
    <t>9221 Višak prihoda</t>
  </si>
  <si>
    <t>UKUPAN DONOS VIŠKKA/MANJKA IZ PEDHODNE GODINE</t>
  </si>
  <si>
    <t>C) PRENESENI VIŠAK/MANJAK PRIHODA NAD RASHODIMA</t>
  </si>
  <si>
    <t>FINANCIJSKI PLAN OSNOVNA ŠKOLA BOGUMILA TONIJA</t>
  </si>
  <si>
    <t xml:space="preserve">         ZA 2024. I PROJEKCIJA ZA 2025. I 2026. GODINU</t>
  </si>
  <si>
    <t>5 (€)</t>
  </si>
  <si>
    <t>4 (€)</t>
  </si>
  <si>
    <t>3 (€)</t>
  </si>
  <si>
    <t>2 (€)</t>
  </si>
  <si>
    <t>1 (€)</t>
  </si>
  <si>
    <t xml:space="preserve">I. OPĆI DIO  </t>
  </si>
  <si>
    <t xml:space="preserve">A. RAČUN PRIHODA I RASHODA </t>
  </si>
  <si>
    <t>Prihodi i rashodi prema ekonomskoj klasifikaciji i prema izvvorima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</si>
</sst>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\.mm\.yyyy"/>
  </numFmts>
  <fonts count="43" x14ac:knownFonts="1"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2"/>
      <color indexed="8"/>
      <name val="Times New Roman"/>
      <family val="1"/>
    </font>
    <font>
      <sz val="11"/>
      <color theme="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rgb="FFFF0000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</font>
    <font>
      <sz val="14"/>
      <name val="Arial"/>
      <family val="2"/>
      <charset val="238"/>
    </font>
    <font>
      <b/>
      <sz val="10"/>
      <color indexed="8"/>
      <name val="Arial"/>
    </font>
    <font>
      <b/>
      <sz val="10"/>
      <name val="Arial"/>
    </font>
    <font>
      <sz val="14"/>
      <name val="Arial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4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0"/>
    <xf numFmtId="0" fontId="28" fillId="0" borderId="0"/>
    <xf numFmtId="0" fontId="35" fillId="0" borderId="0"/>
    <xf numFmtId="164" fontId="40" fillId="0" borderId="0" applyFont="0" applyFill="0" applyBorder="0" applyAlignment="0" applyProtection="0"/>
  </cellStyleXfs>
  <cellXfs count="180">
    <xf numFmtId="0" fontId="0" fillId="0" borderId="0" xfId="0"/>
    <xf numFmtId="0" fontId="2" fillId="0" borderId="9" xfId="1" applyFont="1" applyBorder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8" fillId="0" borderId="0" xfId="0" quotePrefix="1" applyFont="1" applyAlignment="1">
      <alignment horizontal="left" wrapText="1"/>
    </xf>
    <xf numFmtId="0" fontId="9" fillId="0" borderId="0" xfId="0" applyFont="1" applyAlignment="1">
      <alignment wrapText="1"/>
    </xf>
    <xf numFmtId="3" fontId="3" fillId="0" borderId="0" xfId="0" applyNumberFormat="1" applyFont="1" applyAlignment="1">
      <alignment horizontal="right"/>
    </xf>
    <xf numFmtId="0" fontId="6" fillId="0" borderId="0" xfId="0" applyFont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/>
    <xf numFmtId="0" fontId="11" fillId="0" borderId="0" xfId="0" applyFont="1"/>
    <xf numFmtId="0" fontId="3" fillId="0" borderId="0" xfId="0" quotePrefix="1" applyFont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vertical="center"/>
    </xf>
    <xf numFmtId="0" fontId="16" fillId="0" borderId="2" xfId="0" applyFont="1" applyBorder="1" applyAlignment="1">
      <alignment vertical="center" wrapText="1"/>
    </xf>
    <xf numFmtId="0" fontId="16" fillId="0" borderId="4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15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vertical="center"/>
    </xf>
    <xf numFmtId="0" fontId="16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right" vertical="center"/>
    </xf>
    <xf numFmtId="0" fontId="2" fillId="0" borderId="10" xfId="1" applyFont="1" applyBorder="1"/>
    <xf numFmtId="0" fontId="4" fillId="5" borderId="3" xfId="0" applyFont="1" applyFill="1" applyBorder="1" applyAlignment="1">
      <alignment horizontal="left"/>
    </xf>
    <xf numFmtId="0" fontId="14" fillId="5" borderId="1" xfId="0" applyFont="1" applyFill="1" applyBorder="1" applyAlignment="1">
      <alignment horizontal="left" vertical="center"/>
    </xf>
    <xf numFmtId="0" fontId="13" fillId="5" borderId="2" xfId="0" applyFont="1" applyFill="1" applyBorder="1" applyAlignment="1">
      <alignment horizontal="left" vertical="center"/>
    </xf>
    <xf numFmtId="0" fontId="9" fillId="0" borderId="0" xfId="0" applyFont="1"/>
    <xf numFmtId="0" fontId="19" fillId="0" borderId="0" xfId="0" applyFont="1"/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24" fillId="2" borderId="3" xfId="0" applyFont="1" applyFill="1" applyBorder="1" applyAlignment="1">
      <alignment horizontal="left" vertical="center" wrapText="1"/>
    </xf>
    <xf numFmtId="3" fontId="23" fillId="2" borderId="4" xfId="0" applyNumberFormat="1" applyFont="1" applyFill="1" applyBorder="1" applyAlignment="1">
      <alignment horizontal="right"/>
    </xf>
    <xf numFmtId="3" fontId="23" fillId="2" borderId="3" xfId="0" applyNumberFormat="1" applyFont="1" applyFill="1" applyBorder="1" applyAlignment="1">
      <alignment horizontal="right"/>
    </xf>
    <xf numFmtId="0" fontId="25" fillId="2" borderId="3" xfId="0" applyFont="1" applyFill="1" applyBorder="1" applyAlignment="1">
      <alignment horizontal="left" vertical="center" wrapText="1"/>
    </xf>
    <xf numFmtId="0" fontId="26" fillId="2" borderId="3" xfId="0" quotePrefix="1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vertical="center" wrapText="1"/>
    </xf>
    <xf numFmtId="0" fontId="25" fillId="2" borderId="3" xfId="0" applyFont="1" applyFill="1" applyBorder="1" applyAlignment="1">
      <alignment vertical="center" wrapText="1"/>
    </xf>
    <xf numFmtId="3" fontId="23" fillId="2" borderId="3" xfId="0" applyNumberFormat="1" applyFont="1" applyFill="1" applyBorder="1" applyAlignment="1">
      <alignment horizontal="right" wrapText="1"/>
    </xf>
    <xf numFmtId="0" fontId="26" fillId="2" borderId="3" xfId="0" quotePrefix="1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horizontal="left" vertical="center" wrapText="1"/>
    </xf>
    <xf numFmtId="0" fontId="4" fillId="5" borderId="2" xfId="0" applyFont="1" applyFill="1" applyBorder="1"/>
    <xf numFmtId="0" fontId="22" fillId="0" borderId="4" xfId="0" applyFont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8" fillId="0" borderId="0" xfId="2"/>
    <xf numFmtId="4" fontId="29" fillId="0" borderId="0" xfId="2" applyNumberFormat="1" applyFont="1"/>
    <xf numFmtId="4" fontId="29" fillId="6" borderId="0" xfId="2" applyNumberFormat="1" applyFont="1" applyFill="1"/>
    <xf numFmtId="4" fontId="30" fillId="7" borderId="0" xfId="2" applyNumberFormat="1" applyFont="1" applyFill="1"/>
    <xf numFmtId="0" fontId="29" fillId="0" borderId="0" xfId="2" applyFont="1" applyAlignment="1">
      <alignment horizontal="center"/>
    </xf>
    <xf numFmtId="0" fontId="29" fillId="0" borderId="0" xfId="2" applyFont="1"/>
    <xf numFmtId="0" fontId="31" fillId="0" borderId="0" xfId="2" applyFont="1"/>
    <xf numFmtId="20" fontId="28" fillId="0" borderId="0" xfId="2" applyNumberFormat="1" applyAlignment="1">
      <alignment horizontal="left"/>
    </xf>
    <xf numFmtId="0" fontId="28" fillId="0" borderId="0" xfId="2" applyAlignment="1">
      <alignment horizontal="right"/>
    </xf>
    <xf numFmtId="165" fontId="28" fillId="0" borderId="0" xfId="2" applyNumberFormat="1" applyAlignment="1">
      <alignment horizontal="left"/>
    </xf>
    <xf numFmtId="4" fontId="29" fillId="0" borderId="0" xfId="2" applyNumberFormat="1" applyFont="1"/>
    <xf numFmtId="0" fontId="28" fillId="0" borderId="0" xfId="2"/>
    <xf numFmtId="0" fontId="29" fillId="0" borderId="0" xfId="2" applyFont="1" applyAlignment="1">
      <alignment horizontal="center"/>
    </xf>
    <xf numFmtId="4" fontId="34" fillId="8" borderId="0" xfId="2" applyNumberFormat="1" applyFont="1" applyFill="1"/>
    <xf numFmtId="0" fontId="34" fillId="8" borderId="0" xfId="2" applyFont="1" applyFill="1"/>
    <xf numFmtId="4" fontId="34" fillId="9" borderId="0" xfId="2" applyNumberFormat="1" applyFont="1" applyFill="1"/>
    <xf numFmtId="0" fontId="34" fillId="9" borderId="0" xfId="2" applyFont="1" applyFill="1"/>
    <xf numFmtId="0" fontId="29" fillId="0" borderId="0" xfId="2" applyFont="1"/>
    <xf numFmtId="0" fontId="35" fillId="0" borderId="0" xfId="3"/>
    <xf numFmtId="4" fontId="34" fillId="11" borderId="0" xfId="3" applyNumberFormat="1" applyFont="1" applyFill="1"/>
    <xf numFmtId="0" fontId="34" fillId="11" borderId="0" xfId="3" applyFont="1" applyFill="1"/>
    <xf numFmtId="4" fontId="34" fillId="12" borderId="0" xfId="3" applyNumberFormat="1" applyFont="1" applyFill="1"/>
    <xf numFmtId="0" fontId="34" fillId="12" borderId="0" xfId="3" applyFont="1" applyFill="1"/>
    <xf numFmtId="4" fontId="29" fillId="0" borderId="0" xfId="3" applyNumberFormat="1" applyFont="1"/>
    <xf numFmtId="0" fontId="29" fillId="0" borderId="0" xfId="3" applyFont="1" applyAlignment="1">
      <alignment horizontal="center"/>
    </xf>
    <xf numFmtId="0" fontId="29" fillId="0" borderId="0" xfId="3" applyFont="1"/>
    <xf numFmtId="0" fontId="35" fillId="0" borderId="0" xfId="3"/>
    <xf numFmtId="0" fontId="28" fillId="0" borderId="0" xfId="3" applyFont="1"/>
    <xf numFmtId="20" fontId="35" fillId="0" borderId="0" xfId="3" applyNumberFormat="1" applyAlignment="1">
      <alignment horizontal="left"/>
    </xf>
    <xf numFmtId="0" fontId="35" fillId="0" borderId="0" xfId="3" applyAlignment="1">
      <alignment horizontal="right"/>
    </xf>
    <xf numFmtId="165" fontId="35" fillId="0" borderId="0" xfId="3" applyNumberFormat="1" applyAlignment="1">
      <alignment horizontal="left"/>
    </xf>
    <xf numFmtId="0" fontId="36" fillId="0" borderId="0" xfId="3" applyFont="1" applyAlignment="1">
      <alignment horizontal="center"/>
    </xf>
    <xf numFmtId="0" fontId="35" fillId="10" borderId="0" xfId="3" applyFill="1"/>
    <xf numFmtId="0" fontId="29" fillId="10" borderId="0" xfId="3" applyFont="1" applyFill="1" applyAlignment="1">
      <alignment wrapText="1"/>
    </xf>
    <xf numFmtId="4" fontId="29" fillId="10" borderId="0" xfId="3" applyNumberFormat="1" applyFont="1" applyFill="1"/>
    <xf numFmtId="4" fontId="30" fillId="13" borderId="0" xfId="2" applyNumberFormat="1" applyFont="1" applyFill="1"/>
    <xf numFmtId="0" fontId="30" fillId="13" borderId="0" xfId="2" applyFont="1" applyFill="1"/>
    <xf numFmtId="4" fontId="30" fillId="14" borderId="0" xfId="2" applyNumberFormat="1" applyFont="1" applyFill="1"/>
    <xf numFmtId="0" fontId="30" fillId="14" borderId="0" xfId="2" applyFont="1" applyFill="1"/>
    <xf numFmtId="4" fontId="30" fillId="15" borderId="0" xfId="2" applyNumberFormat="1" applyFont="1" applyFill="1"/>
    <xf numFmtId="0" fontId="30" fillId="15" borderId="0" xfId="2" applyFont="1" applyFill="1"/>
    <xf numFmtId="4" fontId="34" fillId="16" borderId="0" xfId="2" applyNumberFormat="1" applyFont="1" applyFill="1"/>
    <xf numFmtId="0" fontId="34" fillId="16" borderId="0" xfId="2" applyFont="1" applyFill="1"/>
    <xf numFmtId="4" fontId="34" fillId="17" borderId="0" xfId="2" applyNumberFormat="1" applyFont="1" applyFill="1"/>
    <xf numFmtId="0" fontId="34" fillId="17" borderId="0" xfId="2" applyFont="1" applyFill="1"/>
    <xf numFmtId="4" fontId="30" fillId="18" borderId="0" xfId="2" applyNumberFormat="1" applyFont="1" applyFill="1"/>
    <xf numFmtId="0" fontId="30" fillId="18" borderId="0" xfId="2" applyFont="1" applyFill="1"/>
    <xf numFmtId="0" fontId="29" fillId="0" borderId="0" xfId="2" applyFont="1" applyAlignment="1">
      <alignment wrapText="1"/>
    </xf>
    <xf numFmtId="0" fontId="29" fillId="0" borderId="0" xfId="3" applyFont="1" applyAlignment="1">
      <alignment horizontal="center"/>
    </xf>
    <xf numFmtId="0" fontId="35" fillId="0" borderId="0" xfId="3"/>
    <xf numFmtId="4" fontId="37" fillId="8" borderId="0" xfId="3" applyNumberFormat="1" applyFont="1" applyFill="1"/>
    <xf numFmtId="0" fontId="37" fillId="8" borderId="0" xfId="3" applyFont="1" applyFill="1"/>
    <xf numFmtId="4" fontId="37" fillId="9" borderId="0" xfId="3" applyNumberFormat="1" applyFont="1" applyFill="1"/>
    <xf numFmtId="0" fontId="37" fillId="9" borderId="0" xfId="3" applyFont="1" applyFill="1"/>
    <xf numFmtId="4" fontId="38" fillId="0" borderId="0" xfId="3" applyNumberFormat="1" applyFont="1"/>
    <xf numFmtId="4" fontId="38" fillId="6" borderId="0" xfId="3" applyNumberFormat="1" applyFont="1" applyFill="1"/>
    <xf numFmtId="0" fontId="38" fillId="6" borderId="0" xfId="3" applyFont="1" applyFill="1" applyAlignment="1">
      <alignment wrapText="1"/>
    </xf>
    <xf numFmtId="0" fontId="35" fillId="6" borderId="0" xfId="3" applyFill="1"/>
    <xf numFmtId="4" fontId="38" fillId="10" borderId="0" xfId="3" applyNumberFormat="1" applyFont="1" applyFill="1"/>
    <xf numFmtId="0" fontId="38" fillId="10" borderId="0" xfId="3" applyFont="1" applyFill="1" applyAlignment="1">
      <alignment wrapText="1"/>
    </xf>
    <xf numFmtId="0" fontId="38" fillId="0" borderId="0" xfId="3" applyFont="1" applyAlignment="1">
      <alignment horizontal="center"/>
    </xf>
    <xf numFmtId="0" fontId="38" fillId="0" borderId="0" xfId="3" applyFont="1"/>
    <xf numFmtId="0" fontId="39" fillId="0" borderId="0" xfId="3" applyFont="1" applyAlignment="1">
      <alignment horizontal="center"/>
    </xf>
    <xf numFmtId="164" fontId="13" fillId="3" borderId="3" xfId="4" applyFont="1" applyFill="1" applyBorder="1" applyAlignment="1">
      <alignment horizontal="right"/>
    </xf>
    <xf numFmtId="164" fontId="14" fillId="0" borderId="3" xfId="4" applyFont="1" applyBorder="1" applyAlignment="1">
      <alignment horizontal="right"/>
    </xf>
    <xf numFmtId="164" fontId="16" fillId="0" borderId="4" xfId="4" applyFont="1" applyBorder="1" applyAlignment="1">
      <alignment horizontal="left" vertical="center" wrapText="1"/>
    </xf>
    <xf numFmtId="164" fontId="16" fillId="0" borderId="2" xfId="4" applyFont="1" applyBorder="1" applyAlignment="1">
      <alignment vertical="center" wrapText="1"/>
    </xf>
    <xf numFmtId="164" fontId="13" fillId="4" borderId="3" xfId="4" applyFont="1" applyFill="1" applyBorder="1" applyAlignment="1">
      <alignment horizontal="right"/>
    </xf>
    <xf numFmtId="164" fontId="13" fillId="4" borderId="3" xfId="4" quotePrefix="1" applyFont="1" applyFill="1" applyBorder="1" applyAlignment="1">
      <alignment horizontal="right"/>
    </xf>
    <xf numFmtId="164" fontId="14" fillId="5" borderId="3" xfId="4" applyFont="1" applyFill="1" applyBorder="1" applyAlignment="1">
      <alignment horizontal="right"/>
    </xf>
    <xf numFmtId="164" fontId="14" fillId="5" borderId="3" xfId="4" quotePrefix="1" applyFont="1" applyFill="1" applyBorder="1" applyAlignment="1">
      <alignment horizontal="right"/>
    </xf>
    <xf numFmtId="164" fontId="15" fillId="0" borderId="3" xfId="4" applyFont="1" applyBorder="1" applyAlignment="1">
      <alignment horizontal="right"/>
    </xf>
    <xf numFmtId="0" fontId="35" fillId="0" borderId="0" xfId="3"/>
    <xf numFmtId="0" fontId="38" fillId="0" borderId="0" xfId="3" applyFont="1" applyAlignment="1">
      <alignment wrapText="1"/>
    </xf>
    <xf numFmtId="4" fontId="38" fillId="19" borderId="0" xfId="3" applyNumberFormat="1" applyFont="1" applyFill="1"/>
    <xf numFmtId="0" fontId="38" fillId="19" borderId="0" xfId="3" applyFont="1" applyFill="1" applyAlignment="1">
      <alignment wrapText="1"/>
    </xf>
    <xf numFmtId="0" fontId="28" fillId="19" borderId="0" xfId="3" applyFont="1" applyFill="1"/>
    <xf numFmtId="0" fontId="31" fillId="0" borderId="0" xfId="3" applyFont="1"/>
    <xf numFmtId="0" fontId="41" fillId="0" borderId="0" xfId="3" applyFont="1"/>
    <xf numFmtId="0" fontId="35" fillId="0" borderId="0" xfId="3"/>
    <xf numFmtId="0" fontId="38" fillId="0" borderId="0" xfId="3" applyFont="1" applyBorder="1" applyAlignment="1" applyProtection="1">
      <alignment horizontal="center"/>
    </xf>
    <xf numFmtId="20" fontId="35" fillId="0" borderId="0" xfId="3" applyNumberFormat="1" applyFont="1" applyBorder="1" applyAlignment="1" applyProtection="1">
      <alignment horizontal="left"/>
    </xf>
    <xf numFmtId="0" fontId="35" fillId="0" borderId="0" xfId="3" applyFont="1" applyBorder="1" applyAlignment="1" applyProtection="1">
      <alignment horizontal="right"/>
    </xf>
    <xf numFmtId="165" fontId="35" fillId="0" borderId="0" xfId="3" applyNumberFormat="1" applyFont="1" applyBorder="1" applyAlignment="1" applyProtection="1">
      <alignment horizontal="left"/>
    </xf>
    <xf numFmtId="0" fontId="1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5" fillId="3" borderId="1" xfId="0" quotePrefix="1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5" fillId="0" borderId="1" xfId="0" quotePrefix="1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3" fillId="0" borderId="6" xfId="0" quotePrefix="1" applyFont="1" applyBorder="1" applyAlignment="1">
      <alignment horizontal="center" vertical="center" wrapText="1"/>
    </xf>
    <xf numFmtId="0" fontId="13" fillId="0" borderId="7" xfId="0" quotePrefix="1" applyFont="1" applyBorder="1" applyAlignment="1">
      <alignment horizontal="center" vertical="center" wrapText="1"/>
    </xf>
    <xf numFmtId="0" fontId="13" fillId="0" borderId="8" xfId="0" quotePrefix="1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4" xfId="0" applyFont="1" applyFill="1" applyBorder="1" applyAlignment="1">
      <alignment vertical="center"/>
    </xf>
    <xf numFmtId="0" fontId="38" fillId="0" borderId="0" xfId="3" applyFont="1" applyBorder="1" applyAlignment="1" applyProtection="1">
      <alignment horizontal="center"/>
    </xf>
    <xf numFmtId="0" fontId="35" fillId="0" borderId="0" xfId="3"/>
    <xf numFmtId="0" fontId="42" fillId="0" borderId="0" xfId="3" applyFont="1" applyBorder="1" applyAlignment="1" applyProtection="1">
      <alignment horizontal="center" wrapText="1"/>
    </xf>
    <xf numFmtId="0" fontId="29" fillId="0" borderId="0" xfId="3" applyFont="1"/>
    <xf numFmtId="4" fontId="29" fillId="0" borderId="0" xfId="2" applyNumberFormat="1" applyFont="1"/>
    <xf numFmtId="4" fontId="29" fillId="6" borderId="0" xfId="2" applyNumberFormat="1" applyFont="1" applyFill="1"/>
    <xf numFmtId="0" fontId="28" fillId="0" borderId="0" xfId="2"/>
    <xf numFmtId="0" fontId="33" fillId="0" borderId="0" xfId="2" applyFont="1" applyAlignment="1">
      <alignment horizontal="center" wrapText="1"/>
    </xf>
    <xf numFmtId="0" fontId="32" fillId="0" borderId="0" xfId="2" applyFont="1"/>
    <xf numFmtId="0" fontId="29" fillId="0" borderId="0" xfId="2" applyFont="1" applyAlignment="1">
      <alignment horizontal="center"/>
    </xf>
    <xf numFmtId="4" fontId="30" fillId="7" borderId="0" xfId="2" applyNumberFormat="1" applyFont="1" applyFill="1"/>
    <xf numFmtId="0" fontId="29" fillId="0" borderId="0" xfId="3" applyFont="1" applyAlignment="1">
      <alignment horizontal="center"/>
    </xf>
    <xf numFmtId="0" fontId="39" fillId="0" borderId="0" xfId="3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38" fillId="0" borderId="0" xfId="3" applyFont="1" applyAlignment="1">
      <alignment horizontal="center"/>
    </xf>
    <xf numFmtId="0" fontId="33" fillId="0" borderId="0" xfId="2" applyFont="1" applyAlignment="1">
      <alignment horizontal="center"/>
    </xf>
  </cellXfs>
  <cellStyles count="5">
    <cellStyle name="Normal 2" xfId="1" xr:uid="{FE97E582-1EA3-42F7-8AA9-0B9C915DC8FE}"/>
    <cellStyle name="Normalno" xfId="0" builtinId="0"/>
    <cellStyle name="Normalno 2" xfId="2" xr:uid="{4B7442D9-2204-4464-9EFD-5997BAD46151}"/>
    <cellStyle name="Normalno 3" xfId="3" xr:uid="{E6C44B7F-C6AA-418B-8D06-E177C753E09D}"/>
    <cellStyle name="Zarez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DC505-1942-441C-B0AA-53F2C68CC2AC}">
  <sheetPr>
    <pageSetUpPr fitToPage="1"/>
  </sheetPr>
  <dimension ref="A1:M41"/>
  <sheetViews>
    <sheetView tabSelected="1" zoomScale="96" zoomScaleNormal="96" workbookViewId="0">
      <selection activeCell="N29" sqref="N29"/>
    </sheetView>
  </sheetViews>
  <sheetFormatPr defaultRowHeight="15.75" x14ac:dyDescent="0.25"/>
  <cols>
    <col min="1" max="1" width="3.7109375" style="10" customWidth="1"/>
    <col min="2" max="4" width="9.140625" style="10"/>
    <col min="5" max="5" width="20.28515625" style="10" customWidth="1"/>
    <col min="6" max="10" width="15.7109375" style="10" customWidth="1"/>
    <col min="11" max="16384" width="9.140625" style="10"/>
  </cols>
  <sheetData>
    <row r="1" spans="1:10" ht="45" customHeight="1" x14ac:dyDescent="0.25">
      <c r="A1" s="159" t="s">
        <v>50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18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60" t="s">
        <v>12</v>
      </c>
      <c r="B3" s="160"/>
      <c r="C3" s="160"/>
      <c r="D3" s="160"/>
      <c r="E3" s="160"/>
      <c r="F3" s="160"/>
      <c r="G3" s="160"/>
      <c r="H3" s="160"/>
      <c r="I3" s="160"/>
      <c r="J3" s="161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3"/>
    </row>
    <row r="5" spans="1:10" ht="18" customHeight="1" x14ac:dyDescent="0.25">
      <c r="A5" s="146" t="s">
        <v>15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0" x14ac:dyDescent="0.25">
      <c r="A6" s="11"/>
      <c r="B6" s="12"/>
      <c r="C6" s="12"/>
      <c r="D6" s="12"/>
      <c r="E6" s="13"/>
      <c r="F6" s="13"/>
      <c r="G6" s="13"/>
      <c r="H6" s="14"/>
      <c r="I6" s="14"/>
      <c r="J6" s="27"/>
    </row>
    <row r="7" spans="1:10" ht="25.5" customHeight="1" x14ac:dyDescent="0.25">
      <c r="A7" s="155" t="s">
        <v>22</v>
      </c>
      <c r="B7" s="156"/>
      <c r="C7" s="156"/>
      <c r="D7" s="156"/>
      <c r="E7" s="157"/>
      <c r="F7" s="4" t="s">
        <v>36</v>
      </c>
      <c r="G7" s="4" t="s">
        <v>30</v>
      </c>
      <c r="H7" s="4" t="s">
        <v>31</v>
      </c>
      <c r="I7" s="4" t="s">
        <v>19</v>
      </c>
      <c r="J7" s="5" t="s">
        <v>32</v>
      </c>
    </row>
    <row r="8" spans="1:10" x14ac:dyDescent="0.25">
      <c r="A8" s="162" t="s">
        <v>0</v>
      </c>
      <c r="B8" s="144"/>
      <c r="C8" s="144"/>
      <c r="D8" s="144"/>
      <c r="E8" s="163"/>
      <c r="F8" s="120">
        <f>F9+F10</f>
        <v>3144005.94</v>
      </c>
      <c r="G8" s="120">
        <f t="shared" ref="G8:J8" si="0">G9+G10</f>
        <v>4143356.81</v>
      </c>
      <c r="H8" s="120">
        <f t="shared" si="0"/>
        <v>5064838</v>
      </c>
      <c r="I8" s="120">
        <f t="shared" si="0"/>
        <v>5169251</v>
      </c>
      <c r="J8" s="120">
        <f t="shared" si="0"/>
        <v>5207688</v>
      </c>
    </row>
    <row r="9" spans="1:10" ht="15" customHeight="1" x14ac:dyDescent="0.25">
      <c r="A9" s="6">
        <v>6</v>
      </c>
      <c r="B9" s="1" t="s">
        <v>6</v>
      </c>
      <c r="C9" s="21"/>
      <c r="D9" s="21"/>
      <c r="E9" s="22"/>
      <c r="F9" s="121">
        <v>3144005.94</v>
      </c>
      <c r="G9" s="121">
        <v>4143356.81</v>
      </c>
      <c r="H9" s="121">
        <v>5064838</v>
      </c>
      <c r="I9" s="121">
        <v>5169251</v>
      </c>
      <c r="J9" s="121">
        <v>5207688</v>
      </c>
    </row>
    <row r="10" spans="1:10" x14ac:dyDescent="0.25">
      <c r="A10" s="6">
        <v>7</v>
      </c>
      <c r="B10" s="1" t="s">
        <v>7</v>
      </c>
      <c r="C10" s="23"/>
      <c r="D10" s="23"/>
      <c r="E10" s="22"/>
      <c r="F10" s="121">
        <v>0</v>
      </c>
      <c r="G10" s="121">
        <v>0</v>
      </c>
      <c r="H10" s="121">
        <v>0</v>
      </c>
      <c r="I10" s="121">
        <v>0</v>
      </c>
      <c r="J10" s="121">
        <v>0</v>
      </c>
    </row>
    <row r="11" spans="1:10" x14ac:dyDescent="0.25">
      <c r="A11" s="24" t="s">
        <v>1</v>
      </c>
      <c r="B11" s="25"/>
      <c r="C11" s="25"/>
      <c r="D11" s="25"/>
      <c r="E11" s="20"/>
      <c r="F11" s="120">
        <f>F12+F13</f>
        <v>3145613.82</v>
      </c>
      <c r="G11" s="120">
        <f t="shared" ref="G11:J11" si="1">G12+G13</f>
        <v>4131196</v>
      </c>
      <c r="H11" s="120">
        <f t="shared" si="1"/>
        <v>5087687</v>
      </c>
      <c r="I11" s="120">
        <f t="shared" si="1"/>
        <v>5169251</v>
      </c>
      <c r="J11" s="120">
        <f t="shared" si="1"/>
        <v>5207688</v>
      </c>
    </row>
    <row r="12" spans="1:10" ht="15" customHeight="1" x14ac:dyDescent="0.25">
      <c r="A12" s="6">
        <v>3</v>
      </c>
      <c r="B12" s="1" t="s">
        <v>8</v>
      </c>
      <c r="C12" s="21"/>
      <c r="D12" s="21"/>
      <c r="E12" s="26"/>
      <c r="F12" s="121">
        <v>3112369.11</v>
      </c>
      <c r="G12" s="121">
        <v>4050918</v>
      </c>
      <c r="H12" s="121">
        <v>4986087</v>
      </c>
      <c r="I12" s="121">
        <v>5067051</v>
      </c>
      <c r="J12" s="121">
        <v>5104888</v>
      </c>
    </row>
    <row r="13" spans="1:10" x14ac:dyDescent="0.25">
      <c r="A13" s="6">
        <v>4</v>
      </c>
      <c r="B13" s="1" t="s">
        <v>9</v>
      </c>
      <c r="C13" s="23"/>
      <c r="D13" s="23"/>
      <c r="E13" s="22"/>
      <c r="F13" s="121">
        <v>33244.71</v>
      </c>
      <c r="G13" s="121">
        <v>80278</v>
      </c>
      <c r="H13" s="121">
        <v>101600</v>
      </c>
      <c r="I13" s="121">
        <v>102200</v>
      </c>
      <c r="J13" s="121">
        <v>102800</v>
      </c>
    </row>
    <row r="14" spans="1:10" x14ac:dyDescent="0.25">
      <c r="A14" s="143" t="s">
        <v>2</v>
      </c>
      <c r="B14" s="144"/>
      <c r="C14" s="144"/>
      <c r="D14" s="144"/>
      <c r="E14" s="145"/>
      <c r="F14" s="120">
        <f>F8-F11</f>
        <v>-1607.8799999998882</v>
      </c>
      <c r="G14" s="120">
        <f t="shared" ref="G14:J14" si="2">G8-G11</f>
        <v>12160.810000000056</v>
      </c>
      <c r="H14" s="120">
        <f t="shared" si="2"/>
        <v>-22849</v>
      </c>
      <c r="I14" s="120">
        <f t="shared" si="2"/>
        <v>0</v>
      </c>
      <c r="J14" s="120">
        <f t="shared" si="2"/>
        <v>0</v>
      </c>
    </row>
    <row r="15" spans="1:10" ht="18" customHeight="1" x14ac:dyDescent="0.25">
      <c r="A15" s="2"/>
      <c r="B15" s="15"/>
      <c r="C15" s="15"/>
      <c r="D15" s="15"/>
      <c r="E15" s="15"/>
      <c r="F15" s="15"/>
      <c r="G15" s="15"/>
      <c r="H15" s="15"/>
      <c r="I15" s="16"/>
      <c r="J15" s="16"/>
    </row>
    <row r="16" spans="1:10" x14ac:dyDescent="0.25">
      <c r="A16" s="146" t="s">
        <v>16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3" x14ac:dyDescent="0.25">
      <c r="A17" s="2"/>
      <c r="B17" s="15"/>
      <c r="C17" s="15"/>
      <c r="D17" s="15"/>
      <c r="E17" s="15"/>
      <c r="F17" s="15"/>
      <c r="G17" s="15"/>
      <c r="H17" s="15"/>
      <c r="I17" s="16"/>
      <c r="J17" s="27"/>
    </row>
    <row r="18" spans="1:13" ht="25.5" customHeight="1" x14ac:dyDescent="0.25">
      <c r="A18" s="155" t="s">
        <v>22</v>
      </c>
      <c r="B18" s="156"/>
      <c r="C18" s="156"/>
      <c r="D18" s="156"/>
      <c r="E18" s="157"/>
      <c r="F18" s="4" t="s">
        <v>36</v>
      </c>
      <c r="G18" s="4" t="s">
        <v>30</v>
      </c>
      <c r="H18" s="4" t="s">
        <v>31</v>
      </c>
      <c r="I18" s="4" t="s">
        <v>19</v>
      </c>
      <c r="J18" s="5" t="s">
        <v>32</v>
      </c>
    </row>
    <row r="19" spans="1:13" ht="15" customHeight="1" x14ac:dyDescent="0.25">
      <c r="A19" s="6">
        <v>8</v>
      </c>
      <c r="B19" s="28" t="s">
        <v>10</v>
      </c>
      <c r="C19" s="23"/>
      <c r="D19" s="23"/>
      <c r="E19" s="22"/>
      <c r="F19" s="121">
        <v>0</v>
      </c>
      <c r="G19" s="122">
        <v>0</v>
      </c>
      <c r="H19" s="121">
        <v>0</v>
      </c>
      <c r="I19" s="121">
        <v>0</v>
      </c>
      <c r="J19" s="121">
        <v>0</v>
      </c>
      <c r="M19" s="17"/>
    </row>
    <row r="20" spans="1:13" ht="15" customHeight="1" x14ac:dyDescent="0.25">
      <c r="A20" s="6">
        <v>5</v>
      </c>
      <c r="B20" s="1" t="s">
        <v>11</v>
      </c>
      <c r="C20" s="23"/>
      <c r="D20" s="23"/>
      <c r="E20" s="22"/>
      <c r="F20" s="121">
        <v>0</v>
      </c>
      <c r="G20" s="123"/>
      <c r="H20" s="121">
        <v>0</v>
      </c>
      <c r="I20" s="121">
        <v>0</v>
      </c>
      <c r="J20" s="121">
        <v>0</v>
      </c>
      <c r="M20" s="17"/>
    </row>
    <row r="21" spans="1:13" x14ac:dyDescent="0.25">
      <c r="A21" s="143" t="s">
        <v>3</v>
      </c>
      <c r="B21" s="144"/>
      <c r="C21" s="144"/>
      <c r="D21" s="144"/>
      <c r="E21" s="145"/>
      <c r="F21" s="120">
        <f>F19-F20</f>
        <v>0</v>
      </c>
      <c r="G21" s="120">
        <f t="shared" ref="G21:J21" si="3">G19-G20</f>
        <v>0</v>
      </c>
      <c r="H21" s="120">
        <f t="shared" si="3"/>
        <v>0</v>
      </c>
      <c r="I21" s="120">
        <f t="shared" si="3"/>
        <v>0</v>
      </c>
      <c r="J21" s="120">
        <f t="shared" si="3"/>
        <v>0</v>
      </c>
    </row>
    <row r="22" spans="1:13" x14ac:dyDescent="0.25">
      <c r="A22" s="18"/>
      <c r="B22" s="15"/>
      <c r="C22" s="15"/>
      <c r="D22" s="15"/>
      <c r="E22" s="15"/>
      <c r="F22" s="15"/>
      <c r="G22" s="15"/>
      <c r="H22" s="15"/>
      <c r="I22" s="16"/>
      <c r="J22" s="16"/>
    </row>
    <row r="23" spans="1:13" x14ac:dyDescent="0.25">
      <c r="A23" s="146" t="s">
        <v>20</v>
      </c>
      <c r="B23" s="147"/>
      <c r="C23" s="147"/>
      <c r="D23" s="147"/>
      <c r="E23" s="147"/>
      <c r="F23" s="147"/>
      <c r="G23" s="147"/>
      <c r="H23" s="147"/>
      <c r="I23" s="147"/>
      <c r="J23" s="147"/>
    </row>
    <row r="24" spans="1:13" x14ac:dyDescent="0.25">
      <c r="A24" s="18"/>
      <c r="B24" s="15"/>
      <c r="C24" s="15"/>
      <c r="D24" s="15"/>
      <c r="E24" s="15"/>
      <c r="F24" s="15"/>
      <c r="G24" s="15"/>
      <c r="H24" s="15"/>
      <c r="I24" s="16"/>
      <c r="J24" s="16"/>
    </row>
    <row r="25" spans="1:13" ht="25.5" customHeight="1" x14ac:dyDescent="0.25">
      <c r="A25" s="155" t="s">
        <v>22</v>
      </c>
      <c r="B25" s="156"/>
      <c r="C25" s="156"/>
      <c r="D25" s="156"/>
      <c r="E25" s="157"/>
      <c r="F25" s="4" t="s">
        <v>36</v>
      </c>
      <c r="G25" s="4" t="s">
        <v>30</v>
      </c>
      <c r="H25" s="4" t="s">
        <v>31</v>
      </c>
      <c r="I25" s="4" t="s">
        <v>19</v>
      </c>
      <c r="J25" s="5" t="s">
        <v>32</v>
      </c>
    </row>
    <row r="26" spans="1:13" ht="29.25" customHeight="1" x14ac:dyDescent="0.25">
      <c r="A26" s="148" t="s">
        <v>17</v>
      </c>
      <c r="B26" s="149"/>
      <c r="C26" s="149"/>
      <c r="D26" s="149"/>
      <c r="E26" s="150"/>
      <c r="F26" s="124">
        <v>0</v>
      </c>
      <c r="G26" s="124">
        <v>0</v>
      </c>
      <c r="H26" s="125">
        <v>0</v>
      </c>
      <c r="I26" s="125">
        <v>0</v>
      </c>
      <c r="J26" s="125">
        <v>0</v>
      </c>
    </row>
    <row r="27" spans="1:13" x14ac:dyDescent="0.25">
      <c r="A27" s="29">
        <v>9</v>
      </c>
      <c r="B27" s="30" t="s">
        <v>23</v>
      </c>
      <c r="C27" s="19"/>
      <c r="D27" s="19"/>
      <c r="E27" s="19"/>
      <c r="F27" s="126">
        <v>0</v>
      </c>
      <c r="G27" s="126">
        <v>0</v>
      </c>
      <c r="H27" s="127">
        <v>0</v>
      </c>
      <c r="I27" s="127">
        <v>0</v>
      </c>
      <c r="J27" s="127">
        <v>0</v>
      </c>
    </row>
    <row r="28" spans="1:13" x14ac:dyDescent="0.25">
      <c r="A28" s="29">
        <v>9</v>
      </c>
      <c r="B28" s="30" t="s">
        <v>24</v>
      </c>
      <c r="C28" s="19"/>
      <c r="D28" s="19"/>
      <c r="E28" s="19"/>
      <c r="F28" s="126">
        <v>0</v>
      </c>
      <c r="G28" s="126">
        <v>0</v>
      </c>
      <c r="H28" s="126">
        <v>0</v>
      </c>
      <c r="I28" s="126">
        <v>0</v>
      </c>
      <c r="J28" s="126">
        <v>0</v>
      </c>
    </row>
    <row r="29" spans="1:13" ht="29.25" customHeight="1" x14ac:dyDescent="0.25">
      <c r="A29" s="151" t="s">
        <v>25</v>
      </c>
      <c r="B29" s="152"/>
      <c r="C29" s="152"/>
      <c r="D29" s="152"/>
      <c r="E29" s="152"/>
      <c r="F29" s="120">
        <f>F27-F28</f>
        <v>0</v>
      </c>
      <c r="G29" s="120">
        <f t="shared" ref="G29:I29" si="4">G27-G28</f>
        <v>0</v>
      </c>
      <c r="H29" s="120">
        <f>H27-H28</f>
        <v>0</v>
      </c>
      <c r="I29" s="120">
        <f t="shared" si="4"/>
        <v>0</v>
      </c>
      <c r="J29" s="120">
        <f>J27-J28</f>
        <v>0</v>
      </c>
    </row>
    <row r="31" spans="1:13" x14ac:dyDescent="0.25">
      <c r="A31" s="146" t="s">
        <v>26</v>
      </c>
      <c r="B31" s="147"/>
      <c r="C31" s="147"/>
      <c r="D31" s="147"/>
      <c r="E31" s="147"/>
      <c r="F31" s="147"/>
      <c r="G31" s="147"/>
      <c r="H31" s="147"/>
      <c r="I31" s="147"/>
      <c r="J31" s="147"/>
    </row>
    <row r="32" spans="1:13" x14ac:dyDescent="0.25">
      <c r="A32" s="18"/>
      <c r="B32" s="15"/>
      <c r="C32" s="15"/>
      <c r="D32" s="15"/>
      <c r="E32" s="15"/>
      <c r="F32" s="15"/>
      <c r="G32" s="15"/>
      <c r="H32" s="15"/>
      <c r="I32" s="16"/>
      <c r="J32" s="16"/>
    </row>
    <row r="33" spans="1:10" ht="25.5" customHeight="1" x14ac:dyDescent="0.25">
      <c r="A33" s="155" t="s">
        <v>21</v>
      </c>
      <c r="B33" s="156"/>
      <c r="C33" s="156"/>
      <c r="D33" s="156"/>
      <c r="E33" s="157"/>
      <c r="F33" s="4" t="s">
        <v>36</v>
      </c>
      <c r="G33" s="4" t="s">
        <v>30</v>
      </c>
      <c r="H33" s="4" t="s">
        <v>31</v>
      </c>
      <c r="I33" s="4" t="s">
        <v>19</v>
      </c>
      <c r="J33" s="5" t="s">
        <v>32</v>
      </c>
    </row>
    <row r="34" spans="1:10" x14ac:dyDescent="0.25">
      <c r="A34" s="30" t="s">
        <v>27</v>
      </c>
      <c r="B34" s="54"/>
      <c r="C34" s="31"/>
      <c r="D34" s="31"/>
      <c r="E34" s="31"/>
      <c r="F34" s="126">
        <f>F8+F19+F27</f>
        <v>3144005.94</v>
      </c>
      <c r="G34" s="126">
        <f>G8+G19+G27</f>
        <v>4143356.81</v>
      </c>
      <c r="H34" s="126">
        <f>H8+H19+H27</f>
        <v>5064838</v>
      </c>
      <c r="I34" s="126">
        <f>I8+I19+I27</f>
        <v>5169251</v>
      </c>
      <c r="J34" s="126">
        <f>J8+J19+J27</f>
        <v>5207688</v>
      </c>
    </row>
    <row r="35" spans="1:10" x14ac:dyDescent="0.25">
      <c r="A35" s="30" t="s">
        <v>28</v>
      </c>
      <c r="B35" s="54"/>
      <c r="C35" s="31"/>
      <c r="D35" s="31"/>
      <c r="E35" s="31"/>
      <c r="F35" s="126">
        <f>(F11+F20+F28)</f>
        <v>3145613.82</v>
      </c>
      <c r="G35" s="126">
        <f>(G11+G20+G28)</f>
        <v>4131196</v>
      </c>
      <c r="H35" s="126">
        <f>(H11+H20+H28)</f>
        <v>5087687</v>
      </c>
      <c r="I35" s="126">
        <f>(I11+I20+I28)</f>
        <v>5169251</v>
      </c>
      <c r="J35" s="126">
        <f>(J11+J20+J28)</f>
        <v>5207688</v>
      </c>
    </row>
    <row r="36" spans="1:10" x14ac:dyDescent="0.25">
      <c r="A36" s="153" t="s">
        <v>29</v>
      </c>
      <c r="B36" s="154"/>
      <c r="C36" s="154"/>
      <c r="D36" s="154"/>
      <c r="E36" s="154"/>
      <c r="F36" s="128">
        <f>F34-F35</f>
        <v>-1607.8799999998882</v>
      </c>
      <c r="G36" s="128">
        <f t="shared" ref="G36:J36" si="5">G34-G35</f>
        <v>12160.810000000056</v>
      </c>
      <c r="H36" s="128">
        <f t="shared" si="5"/>
        <v>-22849</v>
      </c>
      <c r="I36" s="128">
        <f t="shared" si="5"/>
        <v>0</v>
      </c>
      <c r="J36" s="128">
        <f t="shared" si="5"/>
        <v>0</v>
      </c>
    </row>
    <row r="37" spans="1:10" x14ac:dyDescent="0.25">
      <c r="A37" s="7"/>
      <c r="B37" s="8"/>
      <c r="C37" s="8"/>
      <c r="D37" s="8"/>
      <c r="E37" s="8"/>
      <c r="F37" s="8"/>
      <c r="G37" s="8"/>
      <c r="H37" s="9"/>
      <c r="I37" s="9"/>
      <c r="J37" s="9"/>
    </row>
    <row r="39" spans="1:10" ht="30.75" customHeight="1" x14ac:dyDescent="0.25">
      <c r="A39" s="158" t="s">
        <v>37</v>
      </c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x14ac:dyDescent="0.25">
      <c r="A40" s="32"/>
    </row>
    <row r="41" spans="1:10" ht="46.5" customHeight="1" x14ac:dyDescent="0.25">
      <c r="A41" s="141" t="s">
        <v>18</v>
      </c>
      <c r="B41" s="142"/>
      <c r="C41" s="142"/>
      <c r="D41" s="142"/>
      <c r="E41" s="142"/>
      <c r="F41" s="142"/>
      <c r="G41" s="142"/>
      <c r="H41" s="142"/>
      <c r="I41" s="142"/>
      <c r="J41" s="142"/>
    </row>
  </sheetData>
  <mergeCells count="18">
    <mergeCell ref="A16:J16"/>
    <mergeCell ref="A18:E18"/>
    <mergeCell ref="A1:J1"/>
    <mergeCell ref="A3:J3"/>
    <mergeCell ref="A5:J5"/>
    <mergeCell ref="A8:E8"/>
    <mergeCell ref="A14:E14"/>
    <mergeCell ref="A7:E7"/>
    <mergeCell ref="A41:J41"/>
    <mergeCell ref="A21:E21"/>
    <mergeCell ref="A23:J23"/>
    <mergeCell ref="A26:E26"/>
    <mergeCell ref="A29:E29"/>
    <mergeCell ref="A36:E36"/>
    <mergeCell ref="A33:E33"/>
    <mergeCell ref="A31:J31"/>
    <mergeCell ref="A25:E25"/>
    <mergeCell ref="A39:J39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30FE9-468B-49C4-98A1-E45B965D2F2D}">
  <sheetPr>
    <pageSetUpPr fitToPage="1"/>
  </sheetPr>
  <dimension ref="A1:K77"/>
  <sheetViews>
    <sheetView topLeftCell="A49" workbookViewId="0">
      <selection activeCell="B10" sqref="B10"/>
    </sheetView>
  </sheetViews>
  <sheetFormatPr defaultRowHeight="12.75" x14ac:dyDescent="0.2"/>
  <cols>
    <col min="1" max="1" width="11.7109375" style="136" customWidth="1"/>
    <col min="2" max="2" width="57.28515625" style="136" customWidth="1"/>
    <col min="3" max="3" width="23.85546875" style="136" customWidth="1"/>
    <col min="4" max="5" width="12.7109375" style="136" customWidth="1"/>
    <col min="6" max="6" width="13.85546875" style="136" customWidth="1"/>
    <col min="7" max="7" width="13.28515625" style="136" customWidth="1"/>
    <col min="8" max="8" width="11" style="136" hidden="1" customWidth="1"/>
    <col min="9" max="9" width="8.5703125" style="136" hidden="1" customWidth="1"/>
    <col min="10" max="10" width="11" style="136" hidden="1" customWidth="1"/>
    <col min="11" max="11" width="8.5703125" style="136" hidden="1" customWidth="1"/>
    <col min="12" max="16384" width="9.140625" style="136"/>
  </cols>
  <sheetData>
    <row r="1" spans="1:11" x14ac:dyDescent="0.2">
      <c r="A1" s="165" t="s">
        <v>95</v>
      </c>
      <c r="B1" s="165"/>
      <c r="I1" s="139" t="s">
        <v>94</v>
      </c>
      <c r="J1" s="140">
        <v>45229.473449016201</v>
      </c>
    </row>
    <row r="2" spans="1:11" x14ac:dyDescent="0.2">
      <c r="A2" s="165" t="s">
        <v>51</v>
      </c>
      <c r="B2" s="165"/>
      <c r="I2" s="139" t="s">
        <v>93</v>
      </c>
      <c r="J2" s="138">
        <v>45229.473449016201</v>
      </c>
    </row>
    <row r="3" spans="1:11" x14ac:dyDescent="0.2">
      <c r="A3" s="165" t="s">
        <v>92</v>
      </c>
      <c r="B3" s="165"/>
    </row>
    <row r="4" spans="1:11" x14ac:dyDescent="0.2">
      <c r="A4" s="165" t="s">
        <v>91</v>
      </c>
      <c r="B4" s="165"/>
    </row>
    <row r="5" spans="1:11" x14ac:dyDescent="0.2">
      <c r="A5" s="165" t="s">
        <v>90</v>
      </c>
      <c r="B5" s="165"/>
    </row>
    <row r="7" spans="1:11" ht="39" customHeight="1" x14ac:dyDescent="0.25">
      <c r="B7" s="166" t="s">
        <v>89</v>
      </c>
      <c r="C7" s="167"/>
      <c r="D7" s="167"/>
      <c r="E7" s="167"/>
      <c r="F7" s="167"/>
    </row>
    <row r="8" spans="1:11" x14ac:dyDescent="0.2">
      <c r="B8" s="164" t="s">
        <v>162</v>
      </c>
      <c r="C8" s="165"/>
      <c r="D8" s="165"/>
      <c r="E8" s="165"/>
      <c r="F8" s="165"/>
    </row>
    <row r="9" spans="1:11" x14ac:dyDescent="0.2">
      <c r="B9" s="137"/>
      <c r="C9" s="82" t="s">
        <v>163</v>
      </c>
    </row>
    <row r="10" spans="1:11" x14ac:dyDescent="0.2">
      <c r="B10" s="137"/>
      <c r="C10" s="82" t="s">
        <v>164</v>
      </c>
    </row>
    <row r="12" spans="1:11" x14ac:dyDescent="0.2">
      <c r="C12" s="137" t="s">
        <v>87</v>
      </c>
      <c r="D12" s="137" t="s">
        <v>86</v>
      </c>
      <c r="E12" s="137" t="s">
        <v>86</v>
      </c>
      <c r="F12" s="137" t="s">
        <v>85</v>
      </c>
      <c r="G12" s="137" t="s">
        <v>85</v>
      </c>
      <c r="H12" s="137" t="s">
        <v>84</v>
      </c>
      <c r="I12" s="137" t="s">
        <v>84</v>
      </c>
      <c r="J12" s="137" t="s">
        <v>84</v>
      </c>
      <c r="K12" s="137" t="s">
        <v>84</v>
      </c>
    </row>
    <row r="13" spans="1:11" x14ac:dyDescent="0.2">
      <c r="C13" s="137" t="s">
        <v>161</v>
      </c>
      <c r="D13" s="137" t="s">
        <v>160</v>
      </c>
      <c r="E13" s="137" t="s">
        <v>159</v>
      </c>
      <c r="F13" s="137" t="s">
        <v>158</v>
      </c>
      <c r="G13" s="137" t="s">
        <v>157</v>
      </c>
      <c r="H13" s="137" t="s">
        <v>114</v>
      </c>
      <c r="I13" s="137" t="s">
        <v>113</v>
      </c>
      <c r="J13" s="137" t="s">
        <v>123</v>
      </c>
      <c r="K13" s="137" t="s">
        <v>122</v>
      </c>
    </row>
    <row r="14" spans="1:11" x14ac:dyDescent="0.2">
      <c r="A14" s="118" t="s">
        <v>79</v>
      </c>
      <c r="B14" s="118" t="s">
        <v>78</v>
      </c>
      <c r="C14" s="137" t="s">
        <v>77</v>
      </c>
      <c r="D14" s="137" t="s">
        <v>76</v>
      </c>
      <c r="E14" s="137" t="s">
        <v>75</v>
      </c>
      <c r="F14" s="137" t="s">
        <v>74</v>
      </c>
      <c r="G14" s="137" t="s">
        <v>73</v>
      </c>
      <c r="H14" s="137" t="s">
        <v>121</v>
      </c>
      <c r="I14" s="137" t="s">
        <v>120</v>
      </c>
      <c r="J14" s="137" t="s">
        <v>119</v>
      </c>
      <c r="K14" s="137" t="s">
        <v>118</v>
      </c>
    </row>
    <row r="15" spans="1:11" x14ac:dyDescent="0.2">
      <c r="A15" s="136" t="s">
        <v>112</v>
      </c>
      <c r="B15" s="130"/>
      <c r="C15" s="111">
        <v>3153243.46</v>
      </c>
      <c r="D15" s="111">
        <v>4152156.81</v>
      </c>
      <c r="E15" s="111">
        <v>5087687</v>
      </c>
      <c r="F15" s="111">
        <v>5169251</v>
      </c>
      <c r="G15" s="111">
        <v>5207688</v>
      </c>
      <c r="H15" s="111">
        <v>131.6789</v>
      </c>
      <c r="I15" s="111">
        <v>122.5311</v>
      </c>
      <c r="J15" s="111">
        <v>101.6031</v>
      </c>
      <c r="K15" s="111">
        <v>100.7435</v>
      </c>
    </row>
    <row r="16" spans="1:11" x14ac:dyDescent="0.2">
      <c r="A16" s="111" t="s">
        <v>57</v>
      </c>
      <c r="B16" s="111"/>
      <c r="C16" s="111">
        <v>3144005.94</v>
      </c>
      <c r="D16" s="111">
        <v>4143356.81</v>
      </c>
      <c r="E16" s="111">
        <v>5064838</v>
      </c>
      <c r="F16" s="111">
        <v>5169251</v>
      </c>
      <c r="G16" s="111">
        <v>5207688</v>
      </c>
      <c r="H16" s="111">
        <v>131.7859</v>
      </c>
      <c r="I16" s="111">
        <v>122.23990000000001</v>
      </c>
      <c r="J16" s="111">
        <v>102.0615</v>
      </c>
      <c r="K16" s="111">
        <v>100.7435</v>
      </c>
    </row>
    <row r="17" spans="1:11" x14ac:dyDescent="0.2">
      <c r="A17" s="111" t="s">
        <v>56</v>
      </c>
      <c r="B17" s="111"/>
      <c r="C17" s="111">
        <v>2340358.89</v>
      </c>
      <c r="D17" s="111">
        <v>2957579</v>
      </c>
      <c r="E17" s="111">
        <v>3706550</v>
      </c>
      <c r="F17" s="111">
        <v>3720363</v>
      </c>
      <c r="G17" s="111">
        <v>3725800</v>
      </c>
      <c r="H17" s="111">
        <v>126.3728</v>
      </c>
      <c r="I17" s="111">
        <v>125.3237</v>
      </c>
      <c r="J17" s="111">
        <v>100.37260000000001</v>
      </c>
      <c r="K17" s="111">
        <v>100.1461</v>
      </c>
    </row>
    <row r="18" spans="1:11" x14ac:dyDescent="0.2">
      <c r="A18" s="108" t="s">
        <v>101</v>
      </c>
      <c r="B18" s="108"/>
      <c r="C18" s="107">
        <v>2340358.89</v>
      </c>
      <c r="D18" s="107">
        <v>2957579</v>
      </c>
      <c r="E18" s="107">
        <v>3706550</v>
      </c>
      <c r="F18" s="107">
        <v>3720363</v>
      </c>
      <c r="G18" s="107">
        <v>3725800</v>
      </c>
      <c r="H18" s="107">
        <v>126.3728</v>
      </c>
      <c r="I18" s="107">
        <v>125.3237</v>
      </c>
      <c r="J18" s="107">
        <v>100.37260000000001</v>
      </c>
      <c r="K18" s="107">
        <v>100.1461</v>
      </c>
    </row>
    <row r="19" spans="1:11" x14ac:dyDescent="0.2">
      <c r="A19" s="111" t="s">
        <v>55</v>
      </c>
      <c r="B19" s="111"/>
      <c r="C19" s="111">
        <v>0.04</v>
      </c>
      <c r="D19" s="111">
        <v>132</v>
      </c>
      <c r="E19" s="111">
        <v>1</v>
      </c>
      <c r="F19" s="111">
        <v>1</v>
      </c>
      <c r="G19" s="111">
        <v>1</v>
      </c>
      <c r="H19" s="111">
        <v>330000</v>
      </c>
      <c r="I19" s="111">
        <v>0.75749999999999995</v>
      </c>
      <c r="J19" s="111">
        <v>100</v>
      </c>
      <c r="K19" s="111">
        <v>100</v>
      </c>
    </row>
    <row r="20" spans="1:11" x14ac:dyDescent="0.2">
      <c r="A20" s="108" t="s">
        <v>107</v>
      </c>
      <c r="B20" s="108"/>
      <c r="C20" s="107">
        <v>0.04</v>
      </c>
      <c r="D20" s="107">
        <v>132</v>
      </c>
      <c r="E20" s="107">
        <v>1</v>
      </c>
      <c r="F20" s="107">
        <v>1</v>
      </c>
      <c r="G20" s="107">
        <v>1</v>
      </c>
      <c r="H20" s="107">
        <v>330000</v>
      </c>
      <c r="I20" s="107">
        <v>0.75749999999999995</v>
      </c>
      <c r="J20" s="107">
        <v>100</v>
      </c>
      <c r="K20" s="107">
        <v>100</v>
      </c>
    </row>
    <row r="21" spans="1:11" x14ac:dyDescent="0.2">
      <c r="A21" s="111" t="s">
        <v>54</v>
      </c>
      <c r="B21" s="111"/>
      <c r="C21" s="111">
        <v>197098.71</v>
      </c>
      <c r="D21" s="111">
        <v>234012</v>
      </c>
      <c r="E21" s="111">
        <v>222968</v>
      </c>
      <c r="F21" s="111">
        <v>223568</v>
      </c>
      <c r="G21" s="111">
        <v>223568</v>
      </c>
      <c r="H21" s="111">
        <v>118.7283</v>
      </c>
      <c r="I21" s="111">
        <v>95.280500000000004</v>
      </c>
      <c r="J21" s="111">
        <v>100.26900000000001</v>
      </c>
      <c r="K21" s="111">
        <v>100</v>
      </c>
    </row>
    <row r="22" spans="1:11" x14ac:dyDescent="0.2">
      <c r="A22" s="108" t="s">
        <v>104</v>
      </c>
      <c r="B22" s="108"/>
      <c r="C22" s="107">
        <v>196460.24</v>
      </c>
      <c r="D22" s="107">
        <v>232685</v>
      </c>
      <c r="E22" s="107">
        <v>221400</v>
      </c>
      <c r="F22" s="107">
        <v>222000</v>
      </c>
      <c r="G22" s="107">
        <v>222000</v>
      </c>
      <c r="H22" s="107">
        <v>118.4387</v>
      </c>
      <c r="I22" s="107">
        <v>95.15</v>
      </c>
      <c r="J22" s="107">
        <v>100.271</v>
      </c>
      <c r="K22" s="107">
        <v>100</v>
      </c>
    </row>
    <row r="23" spans="1:11" x14ac:dyDescent="0.2">
      <c r="A23" s="108" t="s">
        <v>97</v>
      </c>
      <c r="B23" s="108"/>
      <c r="C23" s="107">
        <v>638.47</v>
      </c>
      <c r="D23" s="107">
        <v>1327</v>
      </c>
      <c r="E23" s="107">
        <v>1568</v>
      </c>
      <c r="F23" s="107">
        <v>1568</v>
      </c>
      <c r="G23" s="107">
        <v>1568</v>
      </c>
      <c r="H23" s="107">
        <v>207.84059999999999</v>
      </c>
      <c r="I23" s="107">
        <v>118.16119999999999</v>
      </c>
      <c r="J23" s="107">
        <v>100</v>
      </c>
      <c r="K23" s="107">
        <v>100</v>
      </c>
    </row>
    <row r="24" spans="1:11" x14ac:dyDescent="0.2">
      <c r="A24" s="111" t="s">
        <v>53</v>
      </c>
      <c r="B24" s="111"/>
      <c r="C24" s="111">
        <v>13993.91</v>
      </c>
      <c r="D24" s="111">
        <v>25818</v>
      </c>
      <c r="E24" s="111">
        <v>37319</v>
      </c>
      <c r="F24" s="111">
        <v>40319</v>
      </c>
      <c r="G24" s="111">
        <v>40319</v>
      </c>
      <c r="H24" s="111">
        <v>184.49449999999999</v>
      </c>
      <c r="I24" s="111">
        <v>144.54640000000001</v>
      </c>
      <c r="J24" s="111">
        <v>108.03879999999999</v>
      </c>
      <c r="K24" s="111">
        <v>100</v>
      </c>
    </row>
    <row r="25" spans="1:11" x14ac:dyDescent="0.2">
      <c r="A25" s="108" t="s">
        <v>107</v>
      </c>
      <c r="B25" s="108"/>
      <c r="C25" s="107">
        <v>4711.0200000000004</v>
      </c>
      <c r="D25" s="107">
        <v>7300</v>
      </c>
      <c r="E25" s="107">
        <v>13439</v>
      </c>
      <c r="F25" s="107">
        <v>13439</v>
      </c>
      <c r="G25" s="107">
        <v>13439</v>
      </c>
      <c r="H25" s="107">
        <v>154.95580000000001</v>
      </c>
      <c r="I25" s="107">
        <v>184.0958</v>
      </c>
      <c r="J25" s="107">
        <v>100</v>
      </c>
      <c r="K25" s="107">
        <v>100</v>
      </c>
    </row>
    <row r="26" spans="1:11" x14ac:dyDescent="0.2">
      <c r="A26" s="108" t="s">
        <v>99</v>
      </c>
      <c r="B26" s="108"/>
      <c r="C26" s="107">
        <v>9282.89</v>
      </c>
      <c r="D26" s="107">
        <v>18518</v>
      </c>
      <c r="E26" s="107">
        <v>23880</v>
      </c>
      <c r="F26" s="107">
        <v>26880</v>
      </c>
      <c r="G26" s="107">
        <v>26880</v>
      </c>
      <c r="H26" s="107">
        <v>199.48519999999999</v>
      </c>
      <c r="I26" s="107">
        <v>128.9556</v>
      </c>
      <c r="J26" s="107">
        <v>112.5628</v>
      </c>
      <c r="K26" s="107">
        <v>100</v>
      </c>
    </row>
    <row r="27" spans="1:11" x14ac:dyDescent="0.2">
      <c r="A27" s="111" t="s">
        <v>52</v>
      </c>
      <c r="B27" s="111"/>
      <c r="C27" s="111">
        <v>592554.39</v>
      </c>
      <c r="D27" s="111">
        <v>925815.81</v>
      </c>
      <c r="E27" s="111">
        <v>1098000</v>
      </c>
      <c r="F27" s="111">
        <v>1185000</v>
      </c>
      <c r="G27" s="111">
        <v>1218000</v>
      </c>
      <c r="H27" s="111">
        <v>156.2414</v>
      </c>
      <c r="I27" s="111">
        <v>118.5981</v>
      </c>
      <c r="J27" s="111">
        <v>107.9234</v>
      </c>
      <c r="K27" s="111">
        <v>102.7848</v>
      </c>
    </row>
    <row r="28" spans="1:11" x14ac:dyDescent="0.2">
      <c r="A28" s="108" t="s">
        <v>109</v>
      </c>
      <c r="B28" s="108"/>
      <c r="C28" s="107">
        <v>274799.57</v>
      </c>
      <c r="D28" s="107">
        <v>634426.76</v>
      </c>
      <c r="E28" s="107">
        <v>820000</v>
      </c>
      <c r="F28" s="107">
        <v>962000</v>
      </c>
      <c r="G28" s="107">
        <v>990000</v>
      </c>
      <c r="H28" s="107">
        <v>230.8689</v>
      </c>
      <c r="I28" s="107">
        <v>129.25049999999999</v>
      </c>
      <c r="J28" s="107">
        <v>117.31699999999999</v>
      </c>
      <c r="K28" s="107">
        <v>102.9106</v>
      </c>
    </row>
    <row r="29" spans="1:11" x14ac:dyDescent="0.2">
      <c r="A29" s="108" t="s">
        <v>105</v>
      </c>
      <c r="B29" s="108"/>
      <c r="C29" s="107">
        <v>240734.21</v>
      </c>
      <c r="D29" s="107">
        <v>188501.05</v>
      </c>
      <c r="E29" s="107">
        <v>200000</v>
      </c>
      <c r="F29" s="107">
        <v>205000</v>
      </c>
      <c r="G29" s="107">
        <v>210000</v>
      </c>
      <c r="H29" s="107">
        <v>78.302499999999995</v>
      </c>
      <c r="I29" s="107">
        <v>106.1002</v>
      </c>
      <c r="J29" s="107">
        <v>102.5</v>
      </c>
      <c r="K29" s="107">
        <v>102.43899999999999</v>
      </c>
    </row>
    <row r="30" spans="1:11" x14ac:dyDescent="0.2">
      <c r="A30" s="108" t="s">
        <v>102</v>
      </c>
      <c r="B30" s="108"/>
      <c r="C30" s="107">
        <v>77020.61</v>
      </c>
      <c r="D30" s="107">
        <v>102888</v>
      </c>
      <c r="E30" s="107">
        <v>78000</v>
      </c>
      <c r="F30" s="107">
        <v>18000</v>
      </c>
      <c r="G30" s="107">
        <v>18000</v>
      </c>
      <c r="H30" s="107">
        <v>133.58500000000001</v>
      </c>
      <c r="I30" s="107">
        <v>75.810500000000005</v>
      </c>
      <c r="J30" s="107">
        <v>23.076899999999998</v>
      </c>
      <c r="K30" s="107">
        <v>100</v>
      </c>
    </row>
    <row r="31" spans="1:11" x14ac:dyDescent="0.2">
      <c r="A31" s="111" t="s">
        <v>151</v>
      </c>
      <c r="B31" s="111"/>
      <c r="C31" s="111">
        <v>9237.52</v>
      </c>
      <c r="D31" s="111">
        <v>8800</v>
      </c>
      <c r="E31" s="111">
        <v>22849</v>
      </c>
      <c r="F31" s="111">
        <v>0</v>
      </c>
      <c r="G31" s="111">
        <v>0</v>
      </c>
      <c r="H31" s="111">
        <v>95.263599999999997</v>
      </c>
      <c r="I31" s="111">
        <v>259.64769999999999</v>
      </c>
      <c r="J31" s="111">
        <v>0</v>
      </c>
      <c r="K31" s="111">
        <v>0</v>
      </c>
    </row>
    <row r="32" spans="1:11" x14ac:dyDescent="0.2">
      <c r="A32" s="111" t="s">
        <v>150</v>
      </c>
      <c r="B32" s="111"/>
      <c r="C32" s="111">
        <v>9237.52</v>
      </c>
      <c r="D32" s="111">
        <v>8800</v>
      </c>
      <c r="E32" s="111">
        <v>22849</v>
      </c>
      <c r="F32" s="111">
        <v>0</v>
      </c>
      <c r="G32" s="111">
        <v>0</v>
      </c>
      <c r="H32" s="111">
        <v>95.263599999999997</v>
      </c>
      <c r="I32" s="111">
        <v>259.64769999999999</v>
      </c>
      <c r="J32" s="111">
        <v>0</v>
      </c>
      <c r="K32" s="111">
        <v>0</v>
      </c>
    </row>
    <row r="33" spans="1:11" x14ac:dyDescent="0.2">
      <c r="A33" s="108" t="s">
        <v>104</v>
      </c>
      <c r="B33" s="108"/>
      <c r="C33" s="107">
        <v>1508.94</v>
      </c>
      <c r="D33" s="107">
        <v>599</v>
      </c>
      <c r="E33" s="107">
        <v>600</v>
      </c>
      <c r="F33" s="107">
        <v>0</v>
      </c>
      <c r="G33" s="107">
        <v>0</v>
      </c>
      <c r="H33" s="107">
        <v>39.6967</v>
      </c>
      <c r="I33" s="107">
        <v>100.1669</v>
      </c>
      <c r="J33" s="107">
        <v>0</v>
      </c>
      <c r="K33" s="107">
        <v>0</v>
      </c>
    </row>
    <row r="34" spans="1:11" x14ac:dyDescent="0.2">
      <c r="A34" s="108" t="s">
        <v>101</v>
      </c>
      <c r="B34" s="108"/>
      <c r="C34" s="107">
        <v>3068.4</v>
      </c>
      <c r="D34" s="107">
        <v>3752</v>
      </c>
      <c r="E34" s="107">
        <v>19249</v>
      </c>
      <c r="F34" s="107">
        <v>0</v>
      </c>
      <c r="G34" s="107">
        <v>0</v>
      </c>
      <c r="H34" s="107">
        <v>122.2787</v>
      </c>
      <c r="I34" s="107">
        <v>513.03300000000002</v>
      </c>
      <c r="J34" s="107">
        <v>0</v>
      </c>
      <c r="K34" s="107">
        <v>0</v>
      </c>
    </row>
    <row r="35" spans="1:11" x14ac:dyDescent="0.2">
      <c r="A35" s="108" t="s">
        <v>99</v>
      </c>
      <c r="B35" s="108"/>
      <c r="C35" s="107">
        <v>4660.18</v>
      </c>
      <c r="D35" s="107">
        <v>4449</v>
      </c>
      <c r="E35" s="107">
        <v>3000</v>
      </c>
      <c r="F35" s="107">
        <v>0</v>
      </c>
      <c r="G35" s="107">
        <v>0</v>
      </c>
      <c r="H35" s="107">
        <v>95.468400000000003</v>
      </c>
      <c r="I35" s="107">
        <v>67.430800000000005</v>
      </c>
      <c r="J35" s="107">
        <v>0</v>
      </c>
      <c r="K35" s="107">
        <v>0</v>
      </c>
    </row>
    <row r="36" spans="1:11" x14ac:dyDescent="0.2">
      <c r="A36" s="136" t="s">
        <v>111</v>
      </c>
      <c r="B36" s="130"/>
      <c r="C36" s="111">
        <v>3125819.69</v>
      </c>
      <c r="D36" s="111">
        <v>4152156.81</v>
      </c>
      <c r="E36" s="111">
        <v>5087687</v>
      </c>
      <c r="F36" s="111">
        <v>5169251</v>
      </c>
      <c r="G36" s="111">
        <v>5207688</v>
      </c>
      <c r="H36" s="111">
        <v>132.83410000000001</v>
      </c>
      <c r="I36" s="111">
        <v>122.5311</v>
      </c>
      <c r="J36" s="111">
        <v>101.6031</v>
      </c>
      <c r="K36" s="111">
        <v>100.7435</v>
      </c>
    </row>
    <row r="37" spans="1:11" x14ac:dyDescent="0.2">
      <c r="A37" s="111" t="s">
        <v>67</v>
      </c>
      <c r="B37" s="111"/>
      <c r="C37" s="111">
        <v>3112369.11</v>
      </c>
      <c r="D37" s="111">
        <v>4050918</v>
      </c>
      <c r="E37" s="111">
        <v>4986087</v>
      </c>
      <c r="F37" s="111">
        <v>5067051</v>
      </c>
      <c r="G37" s="111">
        <v>5104888</v>
      </c>
      <c r="H37" s="111">
        <v>130.15539999999999</v>
      </c>
      <c r="I37" s="111">
        <v>123.0853</v>
      </c>
      <c r="J37" s="111">
        <v>101.6237</v>
      </c>
      <c r="K37" s="111">
        <v>100.7467</v>
      </c>
    </row>
    <row r="38" spans="1:11" x14ac:dyDescent="0.2">
      <c r="A38" s="111" t="s">
        <v>66</v>
      </c>
      <c r="B38" s="111"/>
      <c r="C38" s="111">
        <v>2531270.92</v>
      </c>
      <c r="D38" s="111">
        <v>2839922</v>
      </c>
      <c r="E38" s="111">
        <v>3905296</v>
      </c>
      <c r="F38" s="111">
        <v>4000796</v>
      </c>
      <c r="G38" s="111">
        <v>4038196</v>
      </c>
      <c r="H38" s="111">
        <v>112.1935</v>
      </c>
      <c r="I38" s="111">
        <v>137.51410000000001</v>
      </c>
      <c r="J38" s="111">
        <v>102.4453</v>
      </c>
      <c r="K38" s="111">
        <v>100.9348</v>
      </c>
    </row>
    <row r="39" spans="1:11" x14ac:dyDescent="0.2">
      <c r="A39" s="108" t="s">
        <v>109</v>
      </c>
      <c r="B39" s="108"/>
      <c r="C39" s="107">
        <v>252089.44</v>
      </c>
      <c r="D39" s="107">
        <v>454390</v>
      </c>
      <c r="E39" s="107">
        <v>661480</v>
      </c>
      <c r="F39" s="107">
        <v>805730</v>
      </c>
      <c r="G39" s="107">
        <v>833130</v>
      </c>
      <c r="H39" s="107">
        <v>180.24950000000001</v>
      </c>
      <c r="I39" s="107">
        <v>145.5753</v>
      </c>
      <c r="J39" s="107">
        <v>121.80710000000001</v>
      </c>
      <c r="K39" s="107">
        <v>103.4006</v>
      </c>
    </row>
    <row r="40" spans="1:11" x14ac:dyDescent="0.2">
      <c r="A40" s="108" t="s">
        <v>104</v>
      </c>
      <c r="B40" s="108"/>
      <c r="C40" s="107">
        <v>0</v>
      </c>
      <c r="D40" s="107">
        <v>3981</v>
      </c>
      <c r="E40" s="107">
        <v>0</v>
      </c>
      <c r="F40" s="107">
        <v>0</v>
      </c>
      <c r="G40" s="107">
        <v>0</v>
      </c>
      <c r="H40" s="107">
        <v>0</v>
      </c>
      <c r="I40" s="107">
        <v>0</v>
      </c>
      <c r="J40" s="107">
        <v>0</v>
      </c>
      <c r="K40" s="107">
        <v>0</v>
      </c>
    </row>
    <row r="41" spans="1:11" x14ac:dyDescent="0.2">
      <c r="A41" s="108" t="s">
        <v>102</v>
      </c>
      <c r="B41" s="108"/>
      <c r="C41" s="107">
        <v>84194.82</v>
      </c>
      <c r="D41" s="107">
        <v>79633</v>
      </c>
      <c r="E41" s="107">
        <v>57000</v>
      </c>
      <c r="F41" s="107">
        <v>0</v>
      </c>
      <c r="G41" s="107">
        <v>0</v>
      </c>
      <c r="H41" s="107">
        <v>94.581800000000001</v>
      </c>
      <c r="I41" s="107">
        <v>71.578299999999999</v>
      </c>
      <c r="J41" s="107">
        <v>0</v>
      </c>
      <c r="K41" s="107">
        <v>0</v>
      </c>
    </row>
    <row r="42" spans="1:11" x14ac:dyDescent="0.2">
      <c r="A42" s="108" t="s">
        <v>101</v>
      </c>
      <c r="B42" s="108"/>
      <c r="C42" s="107">
        <v>2194986.66</v>
      </c>
      <c r="D42" s="107">
        <v>2301519</v>
      </c>
      <c r="E42" s="107">
        <v>3186316</v>
      </c>
      <c r="F42" s="107">
        <v>3194566</v>
      </c>
      <c r="G42" s="107">
        <v>3204566</v>
      </c>
      <c r="H42" s="107">
        <v>104.85339999999999</v>
      </c>
      <c r="I42" s="107">
        <v>138.44399999999999</v>
      </c>
      <c r="J42" s="107">
        <v>100.2589</v>
      </c>
      <c r="K42" s="107">
        <v>100.313</v>
      </c>
    </row>
    <row r="43" spans="1:11" x14ac:dyDescent="0.2">
      <c r="A43" s="108" t="s">
        <v>99</v>
      </c>
      <c r="B43" s="108"/>
      <c r="C43" s="107">
        <v>0</v>
      </c>
      <c r="D43" s="107">
        <v>399</v>
      </c>
      <c r="E43" s="107">
        <v>500</v>
      </c>
      <c r="F43" s="107">
        <v>500</v>
      </c>
      <c r="G43" s="107">
        <v>500</v>
      </c>
      <c r="H43" s="107">
        <v>0</v>
      </c>
      <c r="I43" s="107">
        <v>125.31319999999999</v>
      </c>
      <c r="J43" s="107">
        <v>100</v>
      </c>
      <c r="K43" s="107">
        <v>100</v>
      </c>
    </row>
    <row r="44" spans="1:11" x14ac:dyDescent="0.2">
      <c r="A44" s="111" t="s">
        <v>65</v>
      </c>
      <c r="B44" s="111"/>
      <c r="C44" s="111">
        <v>515018.03</v>
      </c>
      <c r="D44" s="111">
        <v>1114752</v>
      </c>
      <c r="E44" s="111">
        <v>1007468</v>
      </c>
      <c r="F44" s="111">
        <v>992932</v>
      </c>
      <c r="G44" s="111">
        <v>993369</v>
      </c>
      <c r="H44" s="111">
        <v>216.44909999999999</v>
      </c>
      <c r="I44" s="111">
        <v>90.375900000000001</v>
      </c>
      <c r="J44" s="111">
        <v>98.557100000000005</v>
      </c>
      <c r="K44" s="111">
        <v>100.044</v>
      </c>
    </row>
    <row r="45" spans="1:11" x14ac:dyDescent="0.2">
      <c r="A45" s="108" t="s">
        <v>109</v>
      </c>
      <c r="B45" s="108"/>
      <c r="C45" s="107">
        <v>50062.62</v>
      </c>
      <c r="D45" s="107">
        <v>145059</v>
      </c>
      <c r="E45" s="107">
        <v>120397</v>
      </c>
      <c r="F45" s="107">
        <v>117547</v>
      </c>
      <c r="G45" s="107">
        <v>117547</v>
      </c>
      <c r="H45" s="107">
        <v>289.75510000000003</v>
      </c>
      <c r="I45" s="107">
        <v>82.998599999999996</v>
      </c>
      <c r="J45" s="107">
        <v>97.632800000000003</v>
      </c>
      <c r="K45" s="107">
        <v>100</v>
      </c>
    </row>
    <row r="46" spans="1:11" x14ac:dyDescent="0.2">
      <c r="A46" s="108" t="s">
        <v>107</v>
      </c>
      <c r="B46" s="108"/>
      <c r="C46" s="107">
        <v>4711.03</v>
      </c>
      <c r="D46" s="107">
        <v>7432</v>
      </c>
      <c r="E46" s="107">
        <v>13440</v>
      </c>
      <c r="F46" s="107">
        <v>13440</v>
      </c>
      <c r="G46" s="107">
        <v>13440</v>
      </c>
      <c r="H46" s="107">
        <v>157.75739999999999</v>
      </c>
      <c r="I46" s="107">
        <v>180.83959999999999</v>
      </c>
      <c r="J46" s="107">
        <v>100</v>
      </c>
      <c r="K46" s="107">
        <v>100</v>
      </c>
    </row>
    <row r="47" spans="1:11" x14ac:dyDescent="0.2">
      <c r="A47" s="108" t="s">
        <v>105</v>
      </c>
      <c r="B47" s="108"/>
      <c r="C47" s="107">
        <v>167789.9</v>
      </c>
      <c r="D47" s="107">
        <v>171213</v>
      </c>
      <c r="E47" s="107">
        <v>198600</v>
      </c>
      <c r="F47" s="107">
        <v>203600</v>
      </c>
      <c r="G47" s="107">
        <v>208600</v>
      </c>
      <c r="H47" s="107">
        <v>102.0401</v>
      </c>
      <c r="I47" s="107">
        <v>115.9958</v>
      </c>
      <c r="J47" s="107">
        <v>102.5176</v>
      </c>
      <c r="K47" s="107">
        <v>102.45569999999999</v>
      </c>
    </row>
    <row r="48" spans="1:11" x14ac:dyDescent="0.2">
      <c r="A48" s="108" t="s">
        <v>104</v>
      </c>
      <c r="B48" s="108"/>
      <c r="C48" s="107">
        <v>195401.44</v>
      </c>
      <c r="D48" s="107">
        <v>212914</v>
      </c>
      <c r="E48" s="107">
        <v>197200</v>
      </c>
      <c r="F48" s="107">
        <v>197200</v>
      </c>
      <c r="G48" s="107">
        <v>197200</v>
      </c>
      <c r="H48" s="107">
        <v>108.9623</v>
      </c>
      <c r="I48" s="107">
        <v>92.619500000000002</v>
      </c>
      <c r="J48" s="107">
        <v>100</v>
      </c>
      <c r="K48" s="107">
        <v>100</v>
      </c>
    </row>
    <row r="49" spans="1:11" x14ac:dyDescent="0.2">
      <c r="A49" s="108" t="s">
        <v>102</v>
      </c>
      <c r="B49" s="108"/>
      <c r="C49" s="107">
        <v>18775.14</v>
      </c>
      <c r="D49" s="107">
        <v>23255</v>
      </c>
      <c r="E49" s="107">
        <v>21000</v>
      </c>
      <c r="F49" s="107">
        <v>18000</v>
      </c>
      <c r="G49" s="107">
        <v>18000</v>
      </c>
      <c r="H49" s="107">
        <v>123.8605</v>
      </c>
      <c r="I49" s="107">
        <v>90.303100000000001</v>
      </c>
      <c r="J49" s="107">
        <v>85.714200000000005</v>
      </c>
      <c r="K49" s="107">
        <v>100</v>
      </c>
    </row>
    <row r="50" spans="1:11" x14ac:dyDescent="0.2">
      <c r="A50" s="108" t="s">
        <v>101</v>
      </c>
      <c r="B50" s="108"/>
      <c r="C50" s="107">
        <v>69477.679999999993</v>
      </c>
      <c r="D50" s="107">
        <v>536493</v>
      </c>
      <c r="E50" s="107">
        <v>433283</v>
      </c>
      <c r="F50" s="107">
        <v>419597</v>
      </c>
      <c r="G50" s="107">
        <v>415034</v>
      </c>
      <c r="H50" s="107">
        <v>772.18029999999999</v>
      </c>
      <c r="I50" s="107">
        <v>80.762</v>
      </c>
      <c r="J50" s="107">
        <v>96.841300000000004</v>
      </c>
      <c r="K50" s="107">
        <v>98.912499999999994</v>
      </c>
    </row>
    <row r="51" spans="1:11" x14ac:dyDescent="0.2">
      <c r="A51" s="108" t="s">
        <v>134</v>
      </c>
      <c r="B51" s="108"/>
      <c r="C51" s="107">
        <v>1966.43</v>
      </c>
      <c r="D51" s="107">
        <v>0</v>
      </c>
      <c r="E51" s="107">
        <v>0</v>
      </c>
      <c r="F51" s="107">
        <v>0</v>
      </c>
      <c r="G51" s="107">
        <v>0</v>
      </c>
      <c r="H51" s="107">
        <v>0</v>
      </c>
      <c r="I51" s="107">
        <v>0</v>
      </c>
      <c r="J51" s="107">
        <v>0</v>
      </c>
      <c r="K51" s="107">
        <v>0</v>
      </c>
    </row>
    <row r="52" spans="1:11" x14ac:dyDescent="0.2">
      <c r="A52" s="108" t="s">
        <v>99</v>
      </c>
      <c r="B52" s="108"/>
      <c r="C52" s="107">
        <v>6195.33</v>
      </c>
      <c r="D52" s="107">
        <v>17059</v>
      </c>
      <c r="E52" s="107">
        <v>21980</v>
      </c>
      <c r="F52" s="107">
        <v>21980</v>
      </c>
      <c r="G52" s="107">
        <v>21980</v>
      </c>
      <c r="H52" s="107">
        <v>275.35250000000002</v>
      </c>
      <c r="I52" s="107">
        <v>128.84690000000001</v>
      </c>
      <c r="J52" s="107">
        <v>100</v>
      </c>
      <c r="K52" s="107">
        <v>100</v>
      </c>
    </row>
    <row r="53" spans="1:11" x14ac:dyDescent="0.2">
      <c r="A53" s="108" t="s">
        <v>97</v>
      </c>
      <c r="B53" s="108"/>
      <c r="C53" s="107">
        <v>638.46</v>
      </c>
      <c r="D53" s="107">
        <v>1327</v>
      </c>
      <c r="E53" s="107">
        <v>1568</v>
      </c>
      <c r="F53" s="107">
        <v>1568</v>
      </c>
      <c r="G53" s="107">
        <v>1568</v>
      </c>
      <c r="H53" s="107">
        <v>207.84379999999999</v>
      </c>
      <c r="I53" s="107">
        <v>118.16119999999999</v>
      </c>
      <c r="J53" s="107">
        <v>100</v>
      </c>
      <c r="K53" s="107">
        <v>100</v>
      </c>
    </row>
    <row r="54" spans="1:11" x14ac:dyDescent="0.2">
      <c r="A54" s="111" t="s">
        <v>64</v>
      </c>
      <c r="B54" s="111"/>
      <c r="C54" s="111">
        <v>5235.3900000000003</v>
      </c>
      <c r="D54" s="111">
        <v>4247</v>
      </c>
      <c r="E54" s="111">
        <v>3400</v>
      </c>
      <c r="F54" s="111">
        <v>3400</v>
      </c>
      <c r="G54" s="111">
        <v>3400</v>
      </c>
      <c r="H54" s="111">
        <v>81.120900000000006</v>
      </c>
      <c r="I54" s="111">
        <v>80.0565</v>
      </c>
      <c r="J54" s="111">
        <v>100</v>
      </c>
      <c r="K54" s="111">
        <v>100</v>
      </c>
    </row>
    <row r="55" spans="1:11" x14ac:dyDescent="0.2">
      <c r="A55" s="108" t="s">
        <v>105</v>
      </c>
      <c r="B55" s="108"/>
      <c r="C55" s="107">
        <v>863</v>
      </c>
      <c r="D55" s="107">
        <v>1327</v>
      </c>
      <c r="E55" s="107">
        <v>1400</v>
      </c>
      <c r="F55" s="107">
        <v>1400</v>
      </c>
      <c r="G55" s="107">
        <v>1400</v>
      </c>
      <c r="H55" s="107">
        <v>153.76589999999999</v>
      </c>
      <c r="I55" s="107">
        <v>105.50109999999999</v>
      </c>
      <c r="J55" s="107">
        <v>100</v>
      </c>
      <c r="K55" s="107">
        <v>100</v>
      </c>
    </row>
    <row r="56" spans="1:11" x14ac:dyDescent="0.2">
      <c r="A56" s="108" t="s">
        <v>101</v>
      </c>
      <c r="B56" s="108"/>
      <c r="C56" s="107">
        <v>4372.3900000000003</v>
      </c>
      <c r="D56" s="107">
        <v>2920</v>
      </c>
      <c r="E56" s="107">
        <v>2000</v>
      </c>
      <c r="F56" s="107">
        <v>2000</v>
      </c>
      <c r="G56" s="107">
        <v>2000</v>
      </c>
      <c r="H56" s="107">
        <v>66.782600000000002</v>
      </c>
      <c r="I56" s="107">
        <v>68.493099999999998</v>
      </c>
      <c r="J56" s="107">
        <v>100</v>
      </c>
      <c r="K56" s="107">
        <v>100</v>
      </c>
    </row>
    <row r="57" spans="1:11" x14ac:dyDescent="0.2">
      <c r="A57" s="111" t="s">
        <v>63</v>
      </c>
      <c r="B57" s="111"/>
      <c r="C57" s="111">
        <v>211.02</v>
      </c>
      <c r="D57" s="111">
        <v>1229</v>
      </c>
      <c r="E57" s="111">
        <v>2200</v>
      </c>
      <c r="F57" s="111">
        <v>2200</v>
      </c>
      <c r="G57" s="111">
        <v>2200</v>
      </c>
      <c r="H57" s="111">
        <v>582.40920000000006</v>
      </c>
      <c r="I57" s="111">
        <v>179.00729999999999</v>
      </c>
      <c r="J57" s="111">
        <v>100</v>
      </c>
      <c r="K57" s="111">
        <v>100</v>
      </c>
    </row>
    <row r="58" spans="1:11" x14ac:dyDescent="0.2">
      <c r="A58" s="108" t="s">
        <v>101</v>
      </c>
      <c r="B58" s="108"/>
      <c r="C58" s="107">
        <v>211.02</v>
      </c>
      <c r="D58" s="107">
        <v>1229</v>
      </c>
      <c r="E58" s="107">
        <v>2200</v>
      </c>
      <c r="F58" s="107">
        <v>2200</v>
      </c>
      <c r="G58" s="107">
        <v>2200</v>
      </c>
      <c r="H58" s="107">
        <v>582.40920000000006</v>
      </c>
      <c r="I58" s="107">
        <v>179.00729999999999</v>
      </c>
      <c r="J58" s="107">
        <v>100</v>
      </c>
      <c r="K58" s="107">
        <v>100</v>
      </c>
    </row>
    <row r="59" spans="1:11" x14ac:dyDescent="0.2">
      <c r="A59" s="111" t="s">
        <v>62</v>
      </c>
      <c r="B59" s="111"/>
      <c r="C59" s="111">
        <v>60633.75</v>
      </c>
      <c r="D59" s="111">
        <v>90768</v>
      </c>
      <c r="E59" s="111">
        <v>62323</v>
      </c>
      <c r="F59" s="111">
        <v>62323</v>
      </c>
      <c r="G59" s="111">
        <v>62323</v>
      </c>
      <c r="H59" s="111">
        <v>149.69880000000001</v>
      </c>
      <c r="I59" s="111">
        <v>68.661799999999999</v>
      </c>
      <c r="J59" s="111">
        <v>100</v>
      </c>
      <c r="K59" s="111">
        <v>100</v>
      </c>
    </row>
    <row r="60" spans="1:11" x14ac:dyDescent="0.2">
      <c r="A60" s="108" t="s">
        <v>109</v>
      </c>
      <c r="B60" s="108"/>
      <c r="C60" s="107">
        <v>1886.85</v>
      </c>
      <c r="D60" s="107">
        <v>6091</v>
      </c>
      <c r="E60" s="107">
        <v>11123</v>
      </c>
      <c r="F60" s="107">
        <v>11123</v>
      </c>
      <c r="G60" s="107">
        <v>11123</v>
      </c>
      <c r="H60" s="107">
        <v>322.81310000000002</v>
      </c>
      <c r="I60" s="107">
        <v>182.61359999999999</v>
      </c>
      <c r="J60" s="107">
        <v>100</v>
      </c>
      <c r="K60" s="107">
        <v>100</v>
      </c>
    </row>
    <row r="61" spans="1:11" x14ac:dyDescent="0.2">
      <c r="A61" s="108" t="s">
        <v>101</v>
      </c>
      <c r="B61" s="108"/>
      <c r="C61" s="107">
        <v>58322.39</v>
      </c>
      <c r="D61" s="107">
        <v>84146</v>
      </c>
      <c r="E61" s="107">
        <v>50600</v>
      </c>
      <c r="F61" s="107">
        <v>50600</v>
      </c>
      <c r="G61" s="107">
        <v>50600</v>
      </c>
      <c r="H61" s="107">
        <v>144.2773</v>
      </c>
      <c r="I61" s="107">
        <v>60.133499999999998</v>
      </c>
      <c r="J61" s="107">
        <v>100</v>
      </c>
      <c r="K61" s="107">
        <v>100</v>
      </c>
    </row>
    <row r="62" spans="1:11" x14ac:dyDescent="0.2">
      <c r="A62" s="108" t="s">
        <v>134</v>
      </c>
      <c r="B62" s="108"/>
      <c r="C62" s="107">
        <v>424.51</v>
      </c>
      <c r="D62" s="107">
        <v>0</v>
      </c>
      <c r="E62" s="107">
        <v>0</v>
      </c>
      <c r="F62" s="107">
        <v>0</v>
      </c>
      <c r="G62" s="107">
        <v>0</v>
      </c>
      <c r="H62" s="107">
        <v>0</v>
      </c>
      <c r="I62" s="107">
        <v>0</v>
      </c>
      <c r="J62" s="107">
        <v>0</v>
      </c>
      <c r="K62" s="107">
        <v>0</v>
      </c>
    </row>
    <row r="63" spans="1:11" x14ac:dyDescent="0.2">
      <c r="A63" s="108" t="s">
        <v>99</v>
      </c>
      <c r="B63" s="108"/>
      <c r="C63" s="107">
        <v>0</v>
      </c>
      <c r="D63" s="107">
        <v>531</v>
      </c>
      <c r="E63" s="107">
        <v>600</v>
      </c>
      <c r="F63" s="107">
        <v>600</v>
      </c>
      <c r="G63" s="107">
        <v>600</v>
      </c>
      <c r="H63" s="107">
        <v>0</v>
      </c>
      <c r="I63" s="107">
        <v>112.9943</v>
      </c>
      <c r="J63" s="107">
        <v>100</v>
      </c>
      <c r="K63" s="107">
        <v>100</v>
      </c>
    </row>
    <row r="64" spans="1:11" x14ac:dyDescent="0.2">
      <c r="A64" s="111" t="s">
        <v>61</v>
      </c>
      <c r="B64" s="111"/>
      <c r="C64" s="111">
        <v>0</v>
      </c>
      <c r="D64" s="111">
        <v>0</v>
      </c>
      <c r="E64" s="111">
        <v>5400</v>
      </c>
      <c r="F64" s="111">
        <v>5400</v>
      </c>
      <c r="G64" s="111">
        <v>5400</v>
      </c>
      <c r="H64" s="111">
        <v>0</v>
      </c>
      <c r="I64" s="111">
        <v>0</v>
      </c>
      <c r="J64" s="111">
        <v>100</v>
      </c>
      <c r="K64" s="111">
        <v>100</v>
      </c>
    </row>
    <row r="65" spans="1:11" x14ac:dyDescent="0.2">
      <c r="A65" s="108" t="s">
        <v>101</v>
      </c>
      <c r="B65" s="108"/>
      <c r="C65" s="107">
        <v>0</v>
      </c>
      <c r="D65" s="107">
        <v>0</v>
      </c>
      <c r="E65" s="107">
        <v>5400</v>
      </c>
      <c r="F65" s="107">
        <v>5400</v>
      </c>
      <c r="G65" s="107">
        <v>5400</v>
      </c>
      <c r="H65" s="107">
        <v>0</v>
      </c>
      <c r="I65" s="107">
        <v>0</v>
      </c>
      <c r="J65" s="107">
        <v>100</v>
      </c>
      <c r="K65" s="107">
        <v>100</v>
      </c>
    </row>
    <row r="66" spans="1:11" x14ac:dyDescent="0.2">
      <c r="A66" s="111" t="s">
        <v>60</v>
      </c>
      <c r="B66" s="111"/>
      <c r="C66" s="111">
        <v>33244.71</v>
      </c>
      <c r="D66" s="111">
        <v>80278</v>
      </c>
      <c r="E66" s="111">
        <v>101600</v>
      </c>
      <c r="F66" s="111">
        <v>102200</v>
      </c>
      <c r="G66" s="111">
        <v>102800</v>
      </c>
      <c r="H66" s="111">
        <v>241.476</v>
      </c>
      <c r="I66" s="111">
        <v>126.56019999999999</v>
      </c>
      <c r="J66" s="111">
        <v>100.59050000000001</v>
      </c>
      <c r="K66" s="111">
        <v>100.587</v>
      </c>
    </row>
    <row r="67" spans="1:11" x14ac:dyDescent="0.2">
      <c r="A67" s="111" t="s">
        <v>59</v>
      </c>
      <c r="B67" s="111"/>
      <c r="C67" s="111">
        <v>0</v>
      </c>
      <c r="D67" s="111">
        <v>929</v>
      </c>
      <c r="E67" s="111">
        <v>930</v>
      </c>
      <c r="F67" s="111">
        <v>930</v>
      </c>
      <c r="G67" s="111">
        <v>930</v>
      </c>
      <c r="H67" s="111">
        <v>0</v>
      </c>
      <c r="I67" s="111">
        <v>100.10760000000001</v>
      </c>
      <c r="J67" s="111">
        <v>100</v>
      </c>
      <c r="K67" s="111">
        <v>100</v>
      </c>
    </row>
    <row r="68" spans="1:11" x14ac:dyDescent="0.2">
      <c r="A68" s="108" t="s">
        <v>109</v>
      </c>
      <c r="B68" s="108"/>
      <c r="C68" s="107">
        <v>0</v>
      </c>
      <c r="D68" s="107">
        <v>929</v>
      </c>
      <c r="E68" s="107">
        <v>930</v>
      </c>
      <c r="F68" s="107">
        <v>930</v>
      </c>
      <c r="G68" s="107">
        <v>930</v>
      </c>
      <c r="H68" s="107">
        <v>0</v>
      </c>
      <c r="I68" s="107">
        <v>100.10760000000001</v>
      </c>
      <c r="J68" s="107">
        <v>100</v>
      </c>
      <c r="K68" s="107">
        <v>100</v>
      </c>
    </row>
    <row r="69" spans="1:11" x14ac:dyDescent="0.2">
      <c r="A69" s="111" t="s">
        <v>58</v>
      </c>
      <c r="B69" s="111"/>
      <c r="C69" s="111">
        <v>33244.71</v>
      </c>
      <c r="D69" s="111">
        <v>79349</v>
      </c>
      <c r="E69" s="111">
        <v>100670</v>
      </c>
      <c r="F69" s="111">
        <v>101270</v>
      </c>
      <c r="G69" s="111">
        <v>101870</v>
      </c>
      <c r="H69" s="111">
        <v>238.6815</v>
      </c>
      <c r="I69" s="111">
        <v>126.8699</v>
      </c>
      <c r="J69" s="111">
        <v>100.596</v>
      </c>
      <c r="K69" s="111">
        <v>100.5924</v>
      </c>
    </row>
    <row r="70" spans="1:11" x14ac:dyDescent="0.2">
      <c r="A70" s="108" t="s">
        <v>109</v>
      </c>
      <c r="B70" s="108"/>
      <c r="C70" s="107">
        <v>15668.34</v>
      </c>
      <c r="D70" s="107">
        <v>22958</v>
      </c>
      <c r="E70" s="107">
        <v>26070</v>
      </c>
      <c r="F70" s="107">
        <v>26670</v>
      </c>
      <c r="G70" s="107">
        <v>27270</v>
      </c>
      <c r="H70" s="107">
        <v>146.5247</v>
      </c>
      <c r="I70" s="107">
        <v>113.5551</v>
      </c>
      <c r="J70" s="107">
        <v>102.3014</v>
      </c>
      <c r="K70" s="107">
        <v>102.2497</v>
      </c>
    </row>
    <row r="71" spans="1:11" x14ac:dyDescent="0.2">
      <c r="A71" s="108" t="s">
        <v>104</v>
      </c>
      <c r="B71" s="108"/>
      <c r="C71" s="107">
        <v>2571.84</v>
      </c>
      <c r="D71" s="107">
        <v>16389</v>
      </c>
      <c r="E71" s="107">
        <v>24800</v>
      </c>
      <c r="F71" s="107">
        <v>24800</v>
      </c>
      <c r="G71" s="107">
        <v>24800</v>
      </c>
      <c r="H71" s="107">
        <v>637.24800000000005</v>
      </c>
      <c r="I71" s="107">
        <v>151.321</v>
      </c>
      <c r="J71" s="107">
        <v>100</v>
      </c>
      <c r="K71" s="107">
        <v>100</v>
      </c>
    </row>
    <row r="72" spans="1:11" x14ac:dyDescent="0.2">
      <c r="A72" s="108" t="s">
        <v>101</v>
      </c>
      <c r="B72" s="108"/>
      <c r="C72" s="107">
        <v>11705.57</v>
      </c>
      <c r="D72" s="107">
        <v>35024</v>
      </c>
      <c r="E72" s="107">
        <v>46000</v>
      </c>
      <c r="F72" s="107">
        <v>46000</v>
      </c>
      <c r="G72" s="107">
        <v>46000</v>
      </c>
      <c r="H72" s="107">
        <v>299.2079</v>
      </c>
      <c r="I72" s="107">
        <v>131.33850000000001</v>
      </c>
      <c r="J72" s="107">
        <v>100</v>
      </c>
      <c r="K72" s="107">
        <v>100</v>
      </c>
    </row>
    <row r="73" spans="1:11" x14ac:dyDescent="0.2">
      <c r="A73" s="108" t="s">
        <v>99</v>
      </c>
      <c r="B73" s="108"/>
      <c r="C73" s="107">
        <v>3298.96</v>
      </c>
      <c r="D73" s="107">
        <v>4978</v>
      </c>
      <c r="E73" s="107">
        <v>3800</v>
      </c>
      <c r="F73" s="107">
        <v>3800</v>
      </c>
      <c r="G73" s="107">
        <v>3800</v>
      </c>
      <c r="H73" s="107">
        <v>150.89599999999999</v>
      </c>
      <c r="I73" s="107">
        <v>76.335800000000006</v>
      </c>
      <c r="J73" s="107">
        <v>100</v>
      </c>
      <c r="K73" s="107">
        <v>100</v>
      </c>
    </row>
    <row r="74" spans="1:11" x14ac:dyDescent="0.2">
      <c r="A74" s="111" t="s">
        <v>151</v>
      </c>
      <c r="B74" s="111"/>
      <c r="C74" s="111">
        <v>-19794.13</v>
      </c>
      <c r="D74" s="111">
        <v>20960.810000000001</v>
      </c>
      <c r="E74" s="111">
        <v>0</v>
      </c>
      <c r="F74" s="111">
        <v>0</v>
      </c>
      <c r="G74" s="111">
        <v>0</v>
      </c>
      <c r="H74" s="111">
        <v>105.89400000000001</v>
      </c>
      <c r="I74" s="111">
        <v>0</v>
      </c>
      <c r="J74" s="111">
        <v>0</v>
      </c>
      <c r="K74" s="111">
        <v>0</v>
      </c>
    </row>
    <row r="75" spans="1:11" x14ac:dyDescent="0.2">
      <c r="A75" s="111" t="s">
        <v>150</v>
      </c>
      <c r="B75" s="111"/>
      <c r="C75" s="111">
        <v>-19794.13</v>
      </c>
      <c r="D75" s="111">
        <v>20960.810000000001</v>
      </c>
      <c r="E75" s="111">
        <v>0</v>
      </c>
      <c r="F75" s="111">
        <v>0</v>
      </c>
      <c r="G75" s="111">
        <v>0</v>
      </c>
      <c r="H75" s="111">
        <v>105.89400000000001</v>
      </c>
      <c r="I75" s="111">
        <v>0</v>
      </c>
      <c r="J75" s="111">
        <v>0</v>
      </c>
      <c r="K75" s="111">
        <v>0</v>
      </c>
    </row>
    <row r="76" spans="1:11" x14ac:dyDescent="0.2">
      <c r="A76" s="108" t="s">
        <v>109</v>
      </c>
      <c r="B76" s="108"/>
      <c r="C76" s="107">
        <v>-8745.76</v>
      </c>
      <c r="D76" s="107">
        <v>4999.76</v>
      </c>
      <c r="E76" s="107">
        <v>0</v>
      </c>
      <c r="F76" s="107">
        <v>0</v>
      </c>
      <c r="G76" s="107">
        <v>0</v>
      </c>
      <c r="H76" s="107">
        <v>57.1678</v>
      </c>
      <c r="I76" s="107">
        <v>0</v>
      </c>
      <c r="J76" s="107">
        <v>0</v>
      </c>
      <c r="K76" s="107">
        <v>0</v>
      </c>
    </row>
    <row r="77" spans="1:11" x14ac:dyDescent="0.2">
      <c r="A77" s="108" t="s">
        <v>105</v>
      </c>
      <c r="B77" s="108"/>
      <c r="C77" s="107">
        <v>-11048.37</v>
      </c>
      <c r="D77" s="107">
        <v>15961.05</v>
      </c>
      <c r="E77" s="107">
        <v>0</v>
      </c>
      <c r="F77" s="107">
        <v>0</v>
      </c>
      <c r="G77" s="107">
        <v>0</v>
      </c>
      <c r="H77" s="107">
        <v>144.46520000000001</v>
      </c>
      <c r="I77" s="107">
        <v>0</v>
      </c>
      <c r="J77" s="107">
        <v>0</v>
      </c>
      <c r="K77" s="107">
        <v>0</v>
      </c>
    </row>
  </sheetData>
  <mergeCells count="7">
    <mergeCell ref="B8:F8"/>
    <mergeCell ref="A1:B1"/>
    <mergeCell ref="A2:B2"/>
    <mergeCell ref="A3:B3"/>
    <mergeCell ref="A4:B4"/>
    <mergeCell ref="A5:B5"/>
    <mergeCell ref="B7:F7"/>
  </mergeCells>
  <pageMargins left="0.75" right="0.75" top="1" bottom="1" header="0.5" footer="0.5"/>
  <pageSetup scale="8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FF588-B080-4AEC-A662-ACA0615AA7B3}">
  <sheetPr>
    <pageSetUpPr fitToPage="1"/>
  </sheetPr>
  <dimension ref="A1:K31"/>
  <sheetViews>
    <sheetView workbookViewId="0">
      <selection activeCell="B7" sqref="B7:F7"/>
    </sheetView>
  </sheetViews>
  <sheetFormatPr defaultRowHeight="12.75" x14ac:dyDescent="0.2"/>
  <cols>
    <col min="1" max="1" width="14.28515625" style="57" customWidth="1"/>
    <col min="2" max="2" width="30.28515625" style="57" customWidth="1"/>
    <col min="3" max="3" width="23.5703125" style="57" customWidth="1"/>
    <col min="4" max="5" width="12.7109375" style="57" customWidth="1"/>
    <col min="6" max="6" width="13.85546875" style="57" customWidth="1"/>
    <col min="7" max="7" width="13.42578125" style="57" customWidth="1"/>
    <col min="8" max="8" width="0.28515625" style="57" hidden="1" customWidth="1"/>
    <col min="9" max="9" width="8.5703125" style="57" hidden="1" customWidth="1"/>
    <col min="10" max="10" width="11" style="57" hidden="1" customWidth="1"/>
    <col min="11" max="11" width="8.5703125" style="57" hidden="1" customWidth="1"/>
    <col min="12" max="16384" width="9.140625" style="57"/>
  </cols>
  <sheetData>
    <row r="1" spans="1:11" x14ac:dyDescent="0.2">
      <c r="A1" s="170" t="s">
        <v>95</v>
      </c>
      <c r="B1" s="170"/>
      <c r="I1" s="65" t="s">
        <v>94</v>
      </c>
      <c r="J1" s="66">
        <v>45227.74735690972</v>
      </c>
    </row>
    <row r="2" spans="1:11" x14ac:dyDescent="0.2">
      <c r="A2" s="170" t="s">
        <v>51</v>
      </c>
      <c r="B2" s="170"/>
      <c r="I2" s="65" t="s">
        <v>93</v>
      </c>
      <c r="J2" s="64">
        <v>45227.74735690972</v>
      </c>
    </row>
    <row r="3" spans="1:11" x14ac:dyDescent="0.2">
      <c r="A3" s="170" t="s">
        <v>92</v>
      </c>
      <c r="B3" s="170"/>
    </row>
    <row r="4" spans="1:11" x14ac:dyDescent="0.2">
      <c r="A4" s="170" t="s">
        <v>91</v>
      </c>
      <c r="B4" s="170"/>
    </row>
    <row r="5" spans="1:11" x14ac:dyDescent="0.2">
      <c r="A5" s="170" t="s">
        <v>90</v>
      </c>
      <c r="B5" s="170"/>
    </row>
    <row r="7" spans="1:11" ht="42.75" customHeight="1" x14ac:dyDescent="0.25">
      <c r="B7" s="171" t="s">
        <v>89</v>
      </c>
      <c r="C7" s="172"/>
      <c r="D7" s="172"/>
      <c r="E7" s="172"/>
      <c r="F7" s="172"/>
    </row>
    <row r="8" spans="1:11" ht="19.5" customHeight="1" x14ac:dyDescent="0.2">
      <c r="B8" s="173" t="s">
        <v>12</v>
      </c>
      <c r="C8" s="170"/>
      <c r="D8" s="170"/>
      <c r="E8" s="170"/>
      <c r="F8" s="170"/>
    </row>
    <row r="9" spans="1:11" ht="19.5" customHeight="1" x14ac:dyDescent="0.25">
      <c r="B9" s="61"/>
      <c r="C9" s="63" t="s">
        <v>68</v>
      </c>
    </row>
    <row r="10" spans="1:11" ht="19.5" customHeight="1" x14ac:dyDescent="0.25">
      <c r="B10" s="61" t="s">
        <v>88</v>
      </c>
      <c r="C10" s="63" t="s">
        <v>38</v>
      </c>
    </row>
    <row r="12" spans="1:11" x14ac:dyDescent="0.2">
      <c r="C12" s="61" t="s">
        <v>87</v>
      </c>
      <c r="D12" s="61" t="s">
        <v>86</v>
      </c>
      <c r="E12" s="61" t="s">
        <v>86</v>
      </c>
      <c r="F12" s="61" t="s">
        <v>85</v>
      </c>
      <c r="G12" s="61" t="s">
        <v>85</v>
      </c>
      <c r="H12" s="61" t="s">
        <v>84</v>
      </c>
      <c r="I12" s="61" t="s">
        <v>84</v>
      </c>
      <c r="J12" s="61" t="s">
        <v>84</v>
      </c>
      <c r="K12" s="61" t="s">
        <v>84</v>
      </c>
    </row>
    <row r="13" spans="1:11" ht="3.75" customHeight="1" x14ac:dyDescent="0.2">
      <c r="C13" s="61"/>
      <c r="D13" s="61"/>
      <c r="E13" s="61"/>
      <c r="F13" s="61"/>
      <c r="G13" s="61"/>
      <c r="H13" s="61" t="s">
        <v>83</v>
      </c>
      <c r="I13" s="61" t="s">
        <v>82</v>
      </c>
      <c r="J13" s="61" t="s">
        <v>81</v>
      </c>
      <c r="K13" s="61" t="s">
        <v>80</v>
      </c>
    </row>
    <row r="14" spans="1:11" x14ac:dyDescent="0.2">
      <c r="A14" s="62" t="s">
        <v>79</v>
      </c>
      <c r="B14" s="62" t="s">
        <v>78</v>
      </c>
      <c r="C14" s="61" t="s">
        <v>77</v>
      </c>
      <c r="D14" s="61" t="s">
        <v>76</v>
      </c>
      <c r="E14" s="61" t="s">
        <v>75</v>
      </c>
      <c r="F14" s="61" t="s">
        <v>74</v>
      </c>
      <c r="G14" s="61" t="s">
        <v>73</v>
      </c>
      <c r="H14" s="61" t="s">
        <v>72</v>
      </c>
      <c r="I14" s="61" t="s">
        <v>71</v>
      </c>
      <c r="J14" s="61" t="s">
        <v>70</v>
      </c>
      <c r="K14" s="61" t="s">
        <v>69</v>
      </c>
    </row>
    <row r="15" spans="1:11" x14ac:dyDescent="0.2">
      <c r="A15" s="174" t="s">
        <v>68</v>
      </c>
      <c r="B15" s="174" t="s">
        <v>51</v>
      </c>
      <c r="C15" s="60"/>
      <c r="D15" s="60"/>
      <c r="E15" s="60"/>
      <c r="F15" s="60"/>
      <c r="G15" s="60"/>
      <c r="H15" s="60"/>
      <c r="I15" s="60"/>
      <c r="J15" s="60"/>
      <c r="K15" s="60"/>
    </row>
    <row r="16" spans="1:11" ht="20.25" customHeight="1" x14ac:dyDescent="0.2">
      <c r="A16" s="169" t="s">
        <v>67</v>
      </c>
      <c r="B16" s="169" t="s">
        <v>51</v>
      </c>
      <c r="C16" s="59">
        <v>3112369.11</v>
      </c>
      <c r="D16" s="59">
        <v>4050918</v>
      </c>
      <c r="E16" s="59">
        <v>4986087</v>
      </c>
      <c r="F16" s="59">
        <v>5067051</v>
      </c>
      <c r="G16" s="59">
        <v>5104888</v>
      </c>
      <c r="H16" s="58">
        <v>130.15539999999999</v>
      </c>
      <c r="I16" s="58">
        <v>123.0853</v>
      </c>
      <c r="J16" s="58">
        <v>101.6237</v>
      </c>
      <c r="K16" s="58">
        <v>100.7467</v>
      </c>
    </row>
    <row r="17" spans="1:11" x14ac:dyDescent="0.2">
      <c r="A17" s="168" t="s">
        <v>66</v>
      </c>
      <c r="B17" s="168" t="s">
        <v>51</v>
      </c>
      <c r="C17" s="58">
        <v>2531270.92</v>
      </c>
      <c r="D17" s="58">
        <v>2839922</v>
      </c>
      <c r="E17" s="58">
        <v>3905296</v>
      </c>
      <c r="F17" s="58">
        <v>4000796</v>
      </c>
      <c r="G17" s="58">
        <v>4038196</v>
      </c>
      <c r="H17" s="58">
        <v>112.1935</v>
      </c>
      <c r="I17" s="58">
        <v>137.51410000000001</v>
      </c>
      <c r="J17" s="58">
        <v>102.4453</v>
      </c>
      <c r="K17" s="58">
        <v>100.9348</v>
      </c>
    </row>
    <row r="18" spans="1:11" x14ac:dyDescent="0.2">
      <c r="A18" s="168" t="s">
        <v>65</v>
      </c>
      <c r="B18" s="168" t="s">
        <v>51</v>
      </c>
      <c r="C18" s="58">
        <v>515018.03</v>
      </c>
      <c r="D18" s="58">
        <v>1114752</v>
      </c>
      <c r="E18" s="58">
        <v>1007468</v>
      </c>
      <c r="F18" s="58">
        <v>992932</v>
      </c>
      <c r="G18" s="58">
        <v>993369</v>
      </c>
      <c r="H18" s="58">
        <v>216.44909999999999</v>
      </c>
      <c r="I18" s="58">
        <v>90.375900000000001</v>
      </c>
      <c r="J18" s="58">
        <v>98.557100000000005</v>
      </c>
      <c r="K18" s="58">
        <v>100.044</v>
      </c>
    </row>
    <row r="19" spans="1:11" x14ac:dyDescent="0.2">
      <c r="A19" s="168" t="s">
        <v>64</v>
      </c>
      <c r="B19" s="168" t="s">
        <v>51</v>
      </c>
      <c r="C19" s="58">
        <v>5235.3900000000003</v>
      </c>
      <c r="D19" s="58">
        <v>4247</v>
      </c>
      <c r="E19" s="58">
        <v>3400</v>
      </c>
      <c r="F19" s="58">
        <v>3400</v>
      </c>
      <c r="G19" s="58">
        <v>3400</v>
      </c>
      <c r="H19" s="58">
        <v>81.120900000000006</v>
      </c>
      <c r="I19" s="58">
        <v>80.0565</v>
      </c>
      <c r="J19" s="58">
        <v>100</v>
      </c>
      <c r="K19" s="58">
        <v>100</v>
      </c>
    </row>
    <row r="20" spans="1:11" x14ac:dyDescent="0.2">
      <c r="A20" s="168" t="s">
        <v>63</v>
      </c>
      <c r="B20" s="168" t="s">
        <v>51</v>
      </c>
      <c r="C20" s="58">
        <v>211.02</v>
      </c>
      <c r="D20" s="58">
        <v>1229</v>
      </c>
      <c r="E20" s="58">
        <v>2200</v>
      </c>
      <c r="F20" s="58">
        <v>2200</v>
      </c>
      <c r="G20" s="58">
        <v>2200</v>
      </c>
      <c r="H20" s="58">
        <v>582.40920000000006</v>
      </c>
      <c r="I20" s="58">
        <v>179.00729999999999</v>
      </c>
      <c r="J20" s="58">
        <v>100</v>
      </c>
      <c r="K20" s="58">
        <v>100</v>
      </c>
    </row>
    <row r="21" spans="1:11" x14ac:dyDescent="0.2">
      <c r="A21" s="168" t="s">
        <v>62</v>
      </c>
      <c r="B21" s="168" t="s">
        <v>51</v>
      </c>
      <c r="C21" s="58">
        <v>60633.75</v>
      </c>
      <c r="D21" s="58">
        <v>90768</v>
      </c>
      <c r="E21" s="58">
        <v>62323</v>
      </c>
      <c r="F21" s="58">
        <v>62323</v>
      </c>
      <c r="G21" s="58">
        <v>62323</v>
      </c>
      <c r="H21" s="58">
        <v>149.69880000000001</v>
      </c>
      <c r="I21" s="58">
        <v>68.661799999999999</v>
      </c>
      <c r="J21" s="58">
        <v>100</v>
      </c>
      <c r="K21" s="58">
        <v>100</v>
      </c>
    </row>
    <row r="22" spans="1:11" x14ac:dyDescent="0.2">
      <c r="A22" s="168" t="s">
        <v>61</v>
      </c>
      <c r="B22" s="168" t="s">
        <v>51</v>
      </c>
      <c r="C22" s="58">
        <v>0</v>
      </c>
      <c r="D22" s="58">
        <v>0</v>
      </c>
      <c r="E22" s="58">
        <v>5400</v>
      </c>
      <c r="F22" s="58">
        <v>5400</v>
      </c>
      <c r="G22" s="58">
        <v>5400</v>
      </c>
      <c r="H22" s="58">
        <v>0</v>
      </c>
      <c r="I22" s="58">
        <v>0</v>
      </c>
      <c r="J22" s="58">
        <v>100</v>
      </c>
      <c r="K22" s="58">
        <v>100</v>
      </c>
    </row>
    <row r="23" spans="1:11" x14ac:dyDescent="0.2">
      <c r="A23" s="168" t="s">
        <v>60</v>
      </c>
      <c r="B23" s="168" t="s">
        <v>51</v>
      </c>
      <c r="C23" s="58">
        <v>33244.71</v>
      </c>
      <c r="D23" s="58">
        <v>80278</v>
      </c>
      <c r="E23" s="58">
        <v>101600</v>
      </c>
      <c r="F23" s="58">
        <v>102200</v>
      </c>
      <c r="G23" s="58">
        <v>102800</v>
      </c>
      <c r="H23" s="58">
        <v>241.476</v>
      </c>
      <c r="I23" s="58">
        <v>126.56019999999999</v>
      </c>
      <c r="J23" s="58">
        <v>100.59050000000001</v>
      </c>
      <c r="K23" s="58">
        <v>100.587</v>
      </c>
    </row>
    <row r="24" spans="1:11" x14ac:dyDescent="0.2">
      <c r="A24" s="168" t="s">
        <v>59</v>
      </c>
      <c r="B24" s="168" t="s">
        <v>51</v>
      </c>
      <c r="C24" s="58">
        <v>0</v>
      </c>
      <c r="D24" s="58">
        <v>929</v>
      </c>
      <c r="E24" s="58">
        <v>930</v>
      </c>
      <c r="F24" s="58">
        <v>930</v>
      </c>
      <c r="G24" s="58">
        <v>930</v>
      </c>
      <c r="H24" s="58">
        <v>0</v>
      </c>
      <c r="I24" s="58">
        <v>100.10760000000001</v>
      </c>
      <c r="J24" s="58">
        <v>100</v>
      </c>
      <c r="K24" s="58">
        <v>100</v>
      </c>
    </row>
    <row r="25" spans="1:11" x14ac:dyDescent="0.2">
      <c r="A25" s="168" t="s">
        <v>58</v>
      </c>
      <c r="B25" s="168" t="s">
        <v>51</v>
      </c>
      <c r="C25" s="58">
        <v>33244.71</v>
      </c>
      <c r="D25" s="58">
        <v>79349</v>
      </c>
      <c r="E25" s="58">
        <v>100670</v>
      </c>
      <c r="F25" s="58">
        <v>101270</v>
      </c>
      <c r="G25" s="58">
        <v>101870</v>
      </c>
      <c r="H25" s="58">
        <v>238.6815</v>
      </c>
      <c r="I25" s="58">
        <v>126.8699</v>
      </c>
      <c r="J25" s="58">
        <v>100.596</v>
      </c>
      <c r="K25" s="58">
        <v>100.5924</v>
      </c>
    </row>
    <row r="26" spans="1:11" ht="22.5" customHeight="1" x14ac:dyDescent="0.2">
      <c r="A26" s="169" t="s">
        <v>57</v>
      </c>
      <c r="B26" s="169" t="s">
        <v>51</v>
      </c>
      <c r="C26" s="59">
        <v>3144005.94</v>
      </c>
      <c r="D26" s="59">
        <v>4143356.81</v>
      </c>
      <c r="E26" s="59">
        <v>5064838</v>
      </c>
      <c r="F26" s="59">
        <v>5169251</v>
      </c>
      <c r="G26" s="59">
        <v>5207688</v>
      </c>
      <c r="H26" s="58">
        <v>131.7859</v>
      </c>
      <c r="I26" s="58">
        <v>122.23990000000001</v>
      </c>
      <c r="J26" s="58">
        <v>102.0615</v>
      </c>
      <c r="K26" s="58">
        <v>100.7435</v>
      </c>
    </row>
    <row r="27" spans="1:11" x14ac:dyDescent="0.2">
      <c r="A27" s="168" t="s">
        <v>56</v>
      </c>
      <c r="B27" s="168" t="s">
        <v>51</v>
      </c>
      <c r="C27" s="58">
        <v>2340358.89</v>
      </c>
      <c r="D27" s="58">
        <v>2957579</v>
      </c>
      <c r="E27" s="58">
        <v>3706550</v>
      </c>
      <c r="F27" s="58">
        <v>3720363</v>
      </c>
      <c r="G27" s="58">
        <v>3725800</v>
      </c>
      <c r="H27" s="58">
        <v>126.3728</v>
      </c>
      <c r="I27" s="58">
        <v>125.3237</v>
      </c>
      <c r="J27" s="58">
        <v>100.37260000000001</v>
      </c>
      <c r="K27" s="58">
        <v>100.1461</v>
      </c>
    </row>
    <row r="28" spans="1:11" x14ac:dyDescent="0.2">
      <c r="A28" s="168" t="s">
        <v>55</v>
      </c>
      <c r="B28" s="168" t="s">
        <v>51</v>
      </c>
      <c r="C28" s="58">
        <v>0.04</v>
      </c>
      <c r="D28" s="58">
        <v>132</v>
      </c>
      <c r="E28" s="58">
        <v>1</v>
      </c>
      <c r="F28" s="58">
        <v>1</v>
      </c>
      <c r="G28" s="58">
        <v>1</v>
      </c>
      <c r="H28" s="58">
        <v>330000</v>
      </c>
      <c r="I28" s="58">
        <v>0.75749999999999995</v>
      </c>
      <c r="J28" s="58">
        <v>100</v>
      </c>
      <c r="K28" s="58">
        <v>100</v>
      </c>
    </row>
    <row r="29" spans="1:11" x14ac:dyDescent="0.2">
      <c r="A29" s="168" t="s">
        <v>54</v>
      </c>
      <c r="B29" s="168" t="s">
        <v>51</v>
      </c>
      <c r="C29" s="58">
        <v>197098.71</v>
      </c>
      <c r="D29" s="58">
        <v>234012</v>
      </c>
      <c r="E29" s="58">
        <v>222968</v>
      </c>
      <c r="F29" s="58">
        <v>223568</v>
      </c>
      <c r="G29" s="58">
        <v>223568</v>
      </c>
      <c r="H29" s="58">
        <v>118.7283</v>
      </c>
      <c r="I29" s="58">
        <v>95.280500000000004</v>
      </c>
      <c r="J29" s="58">
        <v>100.26900000000001</v>
      </c>
      <c r="K29" s="58">
        <v>100</v>
      </c>
    </row>
    <row r="30" spans="1:11" x14ac:dyDescent="0.2">
      <c r="A30" s="168" t="s">
        <v>53</v>
      </c>
      <c r="B30" s="168" t="s">
        <v>51</v>
      </c>
      <c r="C30" s="58">
        <v>13993.91</v>
      </c>
      <c r="D30" s="58">
        <v>25818</v>
      </c>
      <c r="E30" s="58">
        <v>37319</v>
      </c>
      <c r="F30" s="58">
        <v>40319</v>
      </c>
      <c r="G30" s="58">
        <v>40319</v>
      </c>
      <c r="H30" s="58">
        <v>184.49449999999999</v>
      </c>
      <c r="I30" s="58">
        <v>144.54640000000001</v>
      </c>
      <c r="J30" s="58">
        <v>108.03879999999999</v>
      </c>
      <c r="K30" s="58">
        <v>100</v>
      </c>
    </row>
    <row r="31" spans="1:11" x14ac:dyDescent="0.2">
      <c r="A31" s="168" t="s">
        <v>52</v>
      </c>
      <c r="B31" s="168" t="s">
        <v>51</v>
      </c>
      <c r="C31" s="58">
        <v>592554.39</v>
      </c>
      <c r="D31" s="58">
        <v>925815.81</v>
      </c>
      <c r="E31" s="58">
        <v>1098000</v>
      </c>
      <c r="F31" s="58">
        <v>1185000</v>
      </c>
      <c r="G31" s="58">
        <v>1218000</v>
      </c>
      <c r="H31" s="58">
        <v>156.2414</v>
      </c>
      <c r="I31" s="58">
        <v>118.5981</v>
      </c>
      <c r="J31" s="58">
        <v>107.9234</v>
      </c>
      <c r="K31" s="58">
        <v>102.7848</v>
      </c>
    </row>
  </sheetData>
  <mergeCells count="24">
    <mergeCell ref="A19:B19"/>
    <mergeCell ref="A1:B1"/>
    <mergeCell ref="A2:B2"/>
    <mergeCell ref="A3:B3"/>
    <mergeCell ref="A4:B4"/>
    <mergeCell ref="A5:B5"/>
    <mergeCell ref="B7:F7"/>
    <mergeCell ref="B8:F8"/>
    <mergeCell ref="A15:B15"/>
    <mergeCell ref="A16:B16"/>
    <mergeCell ref="A17:B17"/>
    <mergeCell ref="A18:B18"/>
    <mergeCell ref="A31:B31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ageMargins left="0.75" right="0.75" top="1" bottom="1" header="0.5" footer="0.5"/>
  <pageSetup scale="9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0050-EF16-493D-8BB4-6E4C8DEA5E3C}">
  <sheetPr>
    <pageSetUpPr fitToPage="1"/>
  </sheetPr>
  <dimension ref="A1:K46"/>
  <sheetViews>
    <sheetView topLeftCell="A4" workbookViewId="0">
      <selection activeCell="G14" sqref="G14"/>
    </sheetView>
  </sheetViews>
  <sheetFormatPr defaultRowHeight="12.75" x14ac:dyDescent="0.2"/>
  <cols>
    <col min="1" max="1" width="11.7109375" style="83" customWidth="1"/>
    <col min="2" max="2" width="57.28515625" style="83" customWidth="1"/>
    <col min="3" max="3" width="23.85546875" style="83" customWidth="1"/>
    <col min="4" max="5" width="12.7109375" style="83" customWidth="1"/>
    <col min="6" max="7" width="13.85546875" style="83" customWidth="1"/>
    <col min="8" max="9" width="8.5703125" style="83" hidden="1" customWidth="1"/>
    <col min="10" max="10" width="11" style="83" hidden="1" customWidth="1"/>
    <col min="11" max="11" width="8.5703125" style="83" hidden="1" customWidth="1"/>
    <col min="12" max="16384" width="9.140625" style="83"/>
  </cols>
  <sheetData>
    <row r="1" spans="1:11" x14ac:dyDescent="0.2">
      <c r="A1" s="165" t="s">
        <v>95</v>
      </c>
      <c r="B1" s="165"/>
      <c r="I1" s="86" t="s">
        <v>94</v>
      </c>
      <c r="J1" s="87">
        <v>45227.789912083332</v>
      </c>
    </row>
    <row r="2" spans="1:11" x14ac:dyDescent="0.2">
      <c r="A2" s="165" t="s">
        <v>51</v>
      </c>
      <c r="B2" s="165"/>
      <c r="I2" s="86" t="s">
        <v>93</v>
      </c>
      <c r="J2" s="85">
        <v>45227.789912083332</v>
      </c>
    </row>
    <row r="3" spans="1:11" x14ac:dyDescent="0.2">
      <c r="A3" s="165" t="s">
        <v>92</v>
      </c>
      <c r="B3" s="165"/>
    </row>
    <row r="4" spans="1:11" x14ac:dyDescent="0.2">
      <c r="A4" s="165" t="s">
        <v>91</v>
      </c>
      <c r="B4" s="165"/>
    </row>
    <row r="5" spans="1:11" x14ac:dyDescent="0.2">
      <c r="A5" s="165" t="s">
        <v>90</v>
      </c>
      <c r="B5" s="165"/>
    </row>
    <row r="6" spans="1:11" s="106" customFormat="1" x14ac:dyDescent="0.2"/>
    <row r="8" spans="1:11" ht="39" customHeight="1" x14ac:dyDescent="0.25">
      <c r="B8" s="176" t="s">
        <v>89</v>
      </c>
      <c r="C8" s="165"/>
      <c r="D8" s="165"/>
      <c r="E8" s="165"/>
      <c r="F8" s="165"/>
    </row>
    <row r="9" spans="1:11" s="106" customFormat="1" ht="19.5" customHeight="1" x14ac:dyDescent="0.25">
      <c r="B9" s="119"/>
      <c r="C9" s="82" t="s">
        <v>12</v>
      </c>
    </row>
    <row r="10" spans="1:11" x14ac:dyDescent="0.2">
      <c r="B10" s="175" t="s">
        <v>148</v>
      </c>
      <c r="C10" s="165"/>
      <c r="D10" s="165"/>
      <c r="E10" s="165"/>
      <c r="F10" s="165"/>
    </row>
    <row r="11" spans="1:11" s="106" customFormat="1" x14ac:dyDescent="0.2">
      <c r="B11" s="105"/>
      <c r="C11" s="82" t="s">
        <v>147</v>
      </c>
      <c r="D11" s="82"/>
      <c r="E11" s="82"/>
      <c r="F11" s="82"/>
    </row>
    <row r="13" spans="1:11" x14ac:dyDescent="0.2">
      <c r="C13" s="117" t="s">
        <v>87</v>
      </c>
      <c r="D13" s="117" t="s">
        <v>86</v>
      </c>
      <c r="E13" s="117" t="s">
        <v>86</v>
      </c>
      <c r="F13" s="117" t="s">
        <v>85</v>
      </c>
      <c r="G13" s="117" t="s">
        <v>85</v>
      </c>
      <c r="H13" s="117" t="s">
        <v>84</v>
      </c>
      <c r="I13" s="117" t="s">
        <v>84</v>
      </c>
      <c r="J13" s="117" t="s">
        <v>84</v>
      </c>
      <c r="K13" s="117" t="s">
        <v>84</v>
      </c>
    </row>
    <row r="14" spans="1:11" ht="3" customHeight="1" x14ac:dyDescent="0.2">
      <c r="C14" s="117"/>
      <c r="D14" s="117"/>
      <c r="E14" s="117"/>
      <c r="F14" s="117"/>
      <c r="G14" s="117"/>
      <c r="H14" s="117" t="s">
        <v>114</v>
      </c>
      <c r="I14" s="117" t="s">
        <v>113</v>
      </c>
      <c r="J14" s="117" t="s">
        <v>123</v>
      </c>
      <c r="K14" s="117" t="s">
        <v>122</v>
      </c>
    </row>
    <row r="15" spans="1:11" x14ac:dyDescent="0.2">
      <c r="A15" s="118" t="s">
        <v>79</v>
      </c>
      <c r="B15" s="118" t="s">
        <v>78</v>
      </c>
      <c r="C15" s="117" t="s">
        <v>77</v>
      </c>
      <c r="D15" s="117" t="s">
        <v>76</v>
      </c>
      <c r="E15" s="117" t="s">
        <v>75</v>
      </c>
      <c r="F15" s="117" t="s">
        <v>74</v>
      </c>
      <c r="G15" s="117" t="s">
        <v>73</v>
      </c>
      <c r="H15" s="117" t="s">
        <v>121</v>
      </c>
      <c r="I15" s="117" t="s">
        <v>120</v>
      </c>
      <c r="J15" s="117" t="s">
        <v>119</v>
      </c>
      <c r="K15" s="117" t="s">
        <v>118</v>
      </c>
    </row>
    <row r="16" spans="1:11" ht="23.25" customHeight="1" x14ac:dyDescent="0.2">
      <c r="A16" s="89" t="s">
        <v>112</v>
      </c>
      <c r="B16" s="116"/>
      <c r="C16" s="115">
        <v>3153243.46</v>
      </c>
      <c r="D16" s="115">
        <v>4152156.81</v>
      </c>
      <c r="E16" s="115">
        <v>5087687</v>
      </c>
      <c r="F16" s="115">
        <v>5169251</v>
      </c>
      <c r="G16" s="115">
        <v>5207688</v>
      </c>
      <c r="H16" s="111">
        <v>131.6789</v>
      </c>
      <c r="I16" s="111">
        <v>122.5311</v>
      </c>
      <c r="J16" s="111">
        <v>101.6031</v>
      </c>
      <c r="K16" s="111">
        <v>100.7435</v>
      </c>
    </row>
    <row r="17" spans="1:11" x14ac:dyDescent="0.2">
      <c r="A17" s="110" t="s">
        <v>110</v>
      </c>
      <c r="B17" s="110"/>
      <c r="C17" s="109">
        <v>274799.57</v>
      </c>
      <c r="D17" s="109">
        <v>634426.76</v>
      </c>
      <c r="E17" s="109">
        <v>820000</v>
      </c>
      <c r="F17" s="109">
        <v>962000</v>
      </c>
      <c r="G17" s="109">
        <v>990000</v>
      </c>
      <c r="H17" s="109">
        <v>230.8689</v>
      </c>
      <c r="I17" s="109">
        <v>129.25049999999999</v>
      </c>
      <c r="J17" s="109">
        <v>117.31699999999999</v>
      </c>
      <c r="K17" s="109">
        <v>102.9106</v>
      </c>
    </row>
    <row r="18" spans="1:11" x14ac:dyDescent="0.2">
      <c r="A18" s="108" t="s">
        <v>109</v>
      </c>
      <c r="B18" s="108"/>
      <c r="C18" s="107">
        <v>274799.57</v>
      </c>
      <c r="D18" s="107">
        <v>634426.76</v>
      </c>
      <c r="E18" s="107">
        <v>820000</v>
      </c>
      <c r="F18" s="107">
        <v>962000</v>
      </c>
      <c r="G18" s="107">
        <v>990000</v>
      </c>
      <c r="H18" s="107">
        <v>230.8689</v>
      </c>
      <c r="I18" s="107">
        <v>129.25049999999999</v>
      </c>
      <c r="J18" s="107">
        <v>117.31699999999999</v>
      </c>
      <c r="K18" s="107">
        <v>102.9106</v>
      </c>
    </row>
    <row r="19" spans="1:11" x14ac:dyDescent="0.2">
      <c r="A19" s="110" t="s">
        <v>108</v>
      </c>
      <c r="B19" s="110"/>
      <c r="C19" s="109">
        <v>4711.0600000000004</v>
      </c>
      <c r="D19" s="109">
        <v>7432</v>
      </c>
      <c r="E19" s="109">
        <v>13440</v>
      </c>
      <c r="F19" s="109">
        <v>13440</v>
      </c>
      <c r="G19" s="109">
        <v>13440</v>
      </c>
      <c r="H19" s="109">
        <v>157.75640000000001</v>
      </c>
      <c r="I19" s="109">
        <v>180.83959999999999</v>
      </c>
      <c r="J19" s="109">
        <v>100</v>
      </c>
      <c r="K19" s="109">
        <v>100</v>
      </c>
    </row>
    <row r="20" spans="1:11" x14ac:dyDescent="0.2">
      <c r="A20" s="108" t="s">
        <v>107</v>
      </c>
      <c r="B20" s="108"/>
      <c r="C20" s="107">
        <v>4711.0600000000004</v>
      </c>
      <c r="D20" s="107">
        <v>7432</v>
      </c>
      <c r="E20" s="107">
        <v>13440</v>
      </c>
      <c r="F20" s="107">
        <v>13440</v>
      </c>
      <c r="G20" s="107">
        <v>13440</v>
      </c>
      <c r="H20" s="107">
        <v>157.75640000000001</v>
      </c>
      <c r="I20" s="107">
        <v>180.83959999999999</v>
      </c>
      <c r="J20" s="107">
        <v>100</v>
      </c>
      <c r="K20" s="107">
        <v>100</v>
      </c>
    </row>
    <row r="21" spans="1:11" x14ac:dyDescent="0.2">
      <c r="A21" s="110" t="s">
        <v>106</v>
      </c>
      <c r="B21" s="110"/>
      <c r="C21" s="109">
        <v>438703.39</v>
      </c>
      <c r="D21" s="109">
        <v>421785.05</v>
      </c>
      <c r="E21" s="109">
        <v>422000</v>
      </c>
      <c r="F21" s="109">
        <v>427000</v>
      </c>
      <c r="G21" s="109">
        <v>432000</v>
      </c>
      <c r="H21" s="109">
        <v>96.143500000000003</v>
      </c>
      <c r="I21" s="109">
        <v>100.0509</v>
      </c>
      <c r="J21" s="109">
        <v>101.1848</v>
      </c>
      <c r="K21" s="109">
        <v>101.1709</v>
      </c>
    </row>
    <row r="22" spans="1:11" x14ac:dyDescent="0.2">
      <c r="A22" s="108" t="s">
        <v>105</v>
      </c>
      <c r="B22" s="108"/>
      <c r="C22" s="107">
        <v>240734.21</v>
      </c>
      <c r="D22" s="107">
        <v>188501.05</v>
      </c>
      <c r="E22" s="107">
        <v>200000</v>
      </c>
      <c r="F22" s="107">
        <v>205000</v>
      </c>
      <c r="G22" s="107">
        <v>210000</v>
      </c>
      <c r="H22" s="107">
        <v>78.302499999999995</v>
      </c>
      <c r="I22" s="107">
        <v>106.1002</v>
      </c>
      <c r="J22" s="107">
        <v>102.5</v>
      </c>
      <c r="K22" s="107">
        <v>102.43899999999999</v>
      </c>
    </row>
    <row r="23" spans="1:11" x14ac:dyDescent="0.2">
      <c r="A23" s="108" t="s">
        <v>104</v>
      </c>
      <c r="B23" s="108"/>
      <c r="C23" s="107">
        <v>197969.18</v>
      </c>
      <c r="D23" s="107">
        <v>233284</v>
      </c>
      <c r="E23" s="107">
        <v>222000</v>
      </c>
      <c r="F23" s="107">
        <v>222000</v>
      </c>
      <c r="G23" s="107">
        <v>222000</v>
      </c>
      <c r="H23" s="107">
        <v>117.8385</v>
      </c>
      <c r="I23" s="107">
        <v>95.162899999999993</v>
      </c>
      <c r="J23" s="107">
        <v>100</v>
      </c>
      <c r="K23" s="107">
        <v>100</v>
      </c>
    </row>
    <row r="24" spans="1:11" x14ac:dyDescent="0.2">
      <c r="A24" s="110" t="s">
        <v>103</v>
      </c>
      <c r="B24" s="110"/>
      <c r="C24" s="109">
        <v>2420447.9</v>
      </c>
      <c r="D24" s="109">
        <v>3064219</v>
      </c>
      <c r="E24" s="109">
        <v>3803799</v>
      </c>
      <c r="F24" s="109">
        <v>3738363</v>
      </c>
      <c r="G24" s="109">
        <v>3743800</v>
      </c>
      <c r="H24" s="109">
        <v>126.5971</v>
      </c>
      <c r="I24" s="109">
        <v>124.136</v>
      </c>
      <c r="J24" s="109">
        <v>98.279700000000005</v>
      </c>
      <c r="K24" s="109">
        <v>100.1454</v>
      </c>
    </row>
    <row r="25" spans="1:11" x14ac:dyDescent="0.2">
      <c r="A25" s="108" t="s">
        <v>102</v>
      </c>
      <c r="B25" s="108"/>
      <c r="C25" s="107">
        <v>77020.61</v>
      </c>
      <c r="D25" s="107">
        <v>102888</v>
      </c>
      <c r="E25" s="107">
        <v>78000</v>
      </c>
      <c r="F25" s="107">
        <v>18000</v>
      </c>
      <c r="G25" s="107">
        <v>18000</v>
      </c>
      <c r="H25" s="107">
        <v>133.58500000000001</v>
      </c>
      <c r="I25" s="107">
        <v>75.810500000000005</v>
      </c>
      <c r="J25" s="107">
        <v>23.076899999999998</v>
      </c>
      <c r="K25" s="107">
        <v>100</v>
      </c>
    </row>
    <row r="26" spans="1:11" x14ac:dyDescent="0.2">
      <c r="A26" s="108" t="s">
        <v>101</v>
      </c>
      <c r="B26" s="108"/>
      <c r="C26" s="107">
        <v>2343427.29</v>
      </c>
      <c r="D26" s="107">
        <v>2961331</v>
      </c>
      <c r="E26" s="107">
        <v>3725799</v>
      </c>
      <c r="F26" s="107">
        <v>3720363</v>
      </c>
      <c r="G26" s="107">
        <v>3725800</v>
      </c>
      <c r="H26" s="107">
        <v>126.36750000000001</v>
      </c>
      <c r="I26" s="107">
        <v>125.815</v>
      </c>
      <c r="J26" s="107">
        <v>99.853999999999999</v>
      </c>
      <c r="K26" s="107">
        <v>100.1461</v>
      </c>
    </row>
    <row r="27" spans="1:11" x14ac:dyDescent="0.2">
      <c r="A27" s="110" t="s">
        <v>100</v>
      </c>
      <c r="B27" s="110"/>
      <c r="C27" s="109">
        <v>13943.07</v>
      </c>
      <c r="D27" s="109">
        <v>22967</v>
      </c>
      <c r="E27" s="109">
        <v>26880</v>
      </c>
      <c r="F27" s="109">
        <v>26880</v>
      </c>
      <c r="G27" s="109">
        <v>26880</v>
      </c>
      <c r="H27" s="109">
        <v>164.71979999999999</v>
      </c>
      <c r="I27" s="109">
        <v>117.03740000000001</v>
      </c>
      <c r="J27" s="109">
        <v>100</v>
      </c>
      <c r="K27" s="109">
        <v>100</v>
      </c>
    </row>
    <row r="28" spans="1:11" x14ac:dyDescent="0.2">
      <c r="A28" s="108" t="s">
        <v>99</v>
      </c>
      <c r="B28" s="108"/>
      <c r="C28" s="107">
        <v>13943.07</v>
      </c>
      <c r="D28" s="107">
        <v>22967</v>
      </c>
      <c r="E28" s="107">
        <v>26880</v>
      </c>
      <c r="F28" s="107">
        <v>26880</v>
      </c>
      <c r="G28" s="107">
        <v>26880</v>
      </c>
      <c r="H28" s="107">
        <v>164.71979999999999</v>
      </c>
      <c r="I28" s="107">
        <v>117.03740000000001</v>
      </c>
      <c r="J28" s="107">
        <v>100</v>
      </c>
      <c r="K28" s="107">
        <v>100</v>
      </c>
    </row>
    <row r="29" spans="1:11" x14ac:dyDescent="0.2">
      <c r="A29" s="110" t="s">
        <v>98</v>
      </c>
      <c r="B29" s="110"/>
      <c r="C29" s="109">
        <v>638.47</v>
      </c>
      <c r="D29" s="109">
        <v>1327</v>
      </c>
      <c r="E29" s="109">
        <v>1568</v>
      </c>
      <c r="F29" s="109">
        <v>1568</v>
      </c>
      <c r="G29" s="109">
        <v>1568</v>
      </c>
      <c r="H29" s="109">
        <v>207.84059999999999</v>
      </c>
      <c r="I29" s="109">
        <v>118.16119999999999</v>
      </c>
      <c r="J29" s="109">
        <v>100</v>
      </c>
      <c r="K29" s="109">
        <v>100</v>
      </c>
    </row>
    <row r="30" spans="1:11" x14ac:dyDescent="0.2">
      <c r="A30" s="108" t="s">
        <v>97</v>
      </c>
      <c r="B30" s="108"/>
      <c r="C30" s="107">
        <v>638.47</v>
      </c>
      <c r="D30" s="107">
        <v>1327</v>
      </c>
      <c r="E30" s="107">
        <v>1568</v>
      </c>
      <c r="F30" s="107">
        <v>1568</v>
      </c>
      <c r="G30" s="107">
        <v>1568</v>
      </c>
      <c r="H30" s="107">
        <v>207.84059999999999</v>
      </c>
      <c r="I30" s="107">
        <v>118.16119999999999</v>
      </c>
      <c r="J30" s="107">
        <v>100</v>
      </c>
      <c r="K30" s="107">
        <v>100</v>
      </c>
    </row>
    <row r="31" spans="1:11" ht="20.25" customHeight="1" x14ac:dyDescent="0.2">
      <c r="A31" s="114" t="s">
        <v>111</v>
      </c>
      <c r="B31" s="113"/>
      <c r="C31" s="112">
        <v>3125819.69</v>
      </c>
      <c r="D31" s="112">
        <v>4152156.81</v>
      </c>
      <c r="E31" s="112">
        <v>5087687</v>
      </c>
      <c r="F31" s="112">
        <v>5169251</v>
      </c>
      <c r="G31" s="112">
        <v>5207688</v>
      </c>
      <c r="H31" s="111">
        <v>132.83410000000001</v>
      </c>
      <c r="I31" s="111">
        <v>122.5311</v>
      </c>
      <c r="J31" s="111">
        <v>101.6031</v>
      </c>
      <c r="K31" s="111">
        <v>100.7435</v>
      </c>
    </row>
    <row r="32" spans="1:11" x14ac:dyDescent="0.2">
      <c r="A32" s="110" t="s">
        <v>110</v>
      </c>
      <c r="B32" s="110"/>
      <c r="C32" s="109">
        <v>310961.49</v>
      </c>
      <c r="D32" s="109">
        <v>634426.76</v>
      </c>
      <c r="E32" s="109">
        <v>820000</v>
      </c>
      <c r="F32" s="109">
        <v>962000</v>
      </c>
      <c r="G32" s="109">
        <v>990000</v>
      </c>
      <c r="H32" s="109">
        <v>204.02099999999999</v>
      </c>
      <c r="I32" s="109">
        <v>129.25049999999999</v>
      </c>
      <c r="J32" s="109">
        <v>117.31699999999999</v>
      </c>
      <c r="K32" s="109">
        <v>102.9106</v>
      </c>
    </row>
    <row r="33" spans="1:11" x14ac:dyDescent="0.2">
      <c r="A33" s="108" t="s">
        <v>109</v>
      </c>
      <c r="B33" s="108"/>
      <c r="C33" s="107">
        <v>310961.49</v>
      </c>
      <c r="D33" s="107">
        <v>634426.76</v>
      </c>
      <c r="E33" s="107">
        <v>820000</v>
      </c>
      <c r="F33" s="107">
        <v>962000</v>
      </c>
      <c r="G33" s="107">
        <v>990000</v>
      </c>
      <c r="H33" s="107">
        <v>204.02099999999999</v>
      </c>
      <c r="I33" s="107">
        <v>129.25049999999999</v>
      </c>
      <c r="J33" s="107">
        <v>117.31699999999999</v>
      </c>
      <c r="K33" s="107">
        <v>102.9106</v>
      </c>
    </row>
    <row r="34" spans="1:11" x14ac:dyDescent="0.2">
      <c r="A34" s="110" t="s">
        <v>108</v>
      </c>
      <c r="B34" s="110"/>
      <c r="C34" s="109">
        <v>4711.03</v>
      </c>
      <c r="D34" s="109">
        <v>7432</v>
      </c>
      <c r="E34" s="109">
        <v>13440</v>
      </c>
      <c r="F34" s="109">
        <v>13440</v>
      </c>
      <c r="G34" s="109">
        <v>13440</v>
      </c>
      <c r="H34" s="109">
        <v>157.75739999999999</v>
      </c>
      <c r="I34" s="109">
        <v>180.83959999999999</v>
      </c>
      <c r="J34" s="109">
        <v>100</v>
      </c>
      <c r="K34" s="109">
        <v>100</v>
      </c>
    </row>
    <row r="35" spans="1:11" x14ac:dyDescent="0.2">
      <c r="A35" s="108" t="s">
        <v>107</v>
      </c>
      <c r="B35" s="108"/>
      <c r="C35" s="107">
        <v>4711.03</v>
      </c>
      <c r="D35" s="107">
        <v>7432</v>
      </c>
      <c r="E35" s="107">
        <v>13440</v>
      </c>
      <c r="F35" s="107">
        <v>13440</v>
      </c>
      <c r="G35" s="107">
        <v>13440</v>
      </c>
      <c r="H35" s="107">
        <v>157.75739999999999</v>
      </c>
      <c r="I35" s="107">
        <v>180.83959999999999</v>
      </c>
      <c r="J35" s="107">
        <v>100</v>
      </c>
      <c r="K35" s="107">
        <v>100</v>
      </c>
    </row>
    <row r="36" spans="1:11" x14ac:dyDescent="0.2">
      <c r="A36" s="110" t="s">
        <v>106</v>
      </c>
      <c r="B36" s="110"/>
      <c r="C36" s="109">
        <v>355577.81</v>
      </c>
      <c r="D36" s="109">
        <v>421785.05</v>
      </c>
      <c r="E36" s="109">
        <v>422000</v>
      </c>
      <c r="F36" s="109">
        <v>427000</v>
      </c>
      <c r="G36" s="109">
        <v>432000</v>
      </c>
      <c r="H36" s="109">
        <v>118.61960000000001</v>
      </c>
      <c r="I36" s="109">
        <v>100.0509</v>
      </c>
      <c r="J36" s="109">
        <v>101.1848</v>
      </c>
      <c r="K36" s="109">
        <v>101.1709</v>
      </c>
    </row>
    <row r="37" spans="1:11" x14ac:dyDescent="0.2">
      <c r="A37" s="108" t="s">
        <v>105</v>
      </c>
      <c r="B37" s="108"/>
      <c r="C37" s="107">
        <v>157604.53</v>
      </c>
      <c r="D37" s="107">
        <v>188501.05</v>
      </c>
      <c r="E37" s="107">
        <v>200000</v>
      </c>
      <c r="F37" s="107">
        <v>205000</v>
      </c>
      <c r="G37" s="107">
        <v>210000</v>
      </c>
      <c r="H37" s="107">
        <v>119.60380000000001</v>
      </c>
      <c r="I37" s="107">
        <v>106.1002</v>
      </c>
      <c r="J37" s="107">
        <v>102.5</v>
      </c>
      <c r="K37" s="107">
        <v>102.43899999999999</v>
      </c>
    </row>
    <row r="38" spans="1:11" x14ac:dyDescent="0.2">
      <c r="A38" s="108" t="s">
        <v>104</v>
      </c>
      <c r="B38" s="108"/>
      <c r="C38" s="107">
        <v>197973.28</v>
      </c>
      <c r="D38" s="107">
        <v>233284</v>
      </c>
      <c r="E38" s="107">
        <v>222000</v>
      </c>
      <c r="F38" s="107">
        <v>222000</v>
      </c>
      <c r="G38" s="107">
        <v>222000</v>
      </c>
      <c r="H38" s="107">
        <v>117.8361</v>
      </c>
      <c r="I38" s="107">
        <v>95.162899999999993</v>
      </c>
      <c r="J38" s="107">
        <v>100</v>
      </c>
      <c r="K38" s="107">
        <v>100</v>
      </c>
    </row>
    <row r="39" spans="1:11" x14ac:dyDescent="0.2">
      <c r="A39" s="110" t="s">
        <v>103</v>
      </c>
      <c r="B39" s="110"/>
      <c r="C39" s="109">
        <v>2442045.67</v>
      </c>
      <c r="D39" s="109">
        <v>3064219</v>
      </c>
      <c r="E39" s="109">
        <v>3803799</v>
      </c>
      <c r="F39" s="109">
        <v>3738363</v>
      </c>
      <c r="G39" s="109">
        <v>3743800</v>
      </c>
      <c r="H39" s="109">
        <v>125.47750000000001</v>
      </c>
      <c r="I39" s="109">
        <v>124.136</v>
      </c>
      <c r="J39" s="109">
        <v>98.279700000000005</v>
      </c>
      <c r="K39" s="109">
        <v>100.1454</v>
      </c>
    </row>
    <row r="40" spans="1:11" x14ac:dyDescent="0.2">
      <c r="A40" s="108" t="s">
        <v>102</v>
      </c>
      <c r="B40" s="108"/>
      <c r="C40" s="107">
        <v>102969.96</v>
      </c>
      <c r="D40" s="107">
        <v>102888</v>
      </c>
      <c r="E40" s="107">
        <v>78000</v>
      </c>
      <c r="F40" s="107">
        <v>18000</v>
      </c>
      <c r="G40" s="107">
        <v>18000</v>
      </c>
      <c r="H40" s="107">
        <v>99.920400000000001</v>
      </c>
      <c r="I40" s="107">
        <v>75.810500000000005</v>
      </c>
      <c r="J40" s="107">
        <v>23.076899999999998</v>
      </c>
      <c r="K40" s="107">
        <v>100</v>
      </c>
    </row>
    <row r="41" spans="1:11" x14ac:dyDescent="0.2">
      <c r="A41" s="108" t="s">
        <v>101</v>
      </c>
      <c r="B41" s="108"/>
      <c r="C41" s="107">
        <v>2339075.71</v>
      </c>
      <c r="D41" s="107">
        <v>2961331</v>
      </c>
      <c r="E41" s="107">
        <v>3725799</v>
      </c>
      <c r="F41" s="107">
        <v>3720363</v>
      </c>
      <c r="G41" s="107">
        <v>3725800</v>
      </c>
      <c r="H41" s="107">
        <v>126.6026</v>
      </c>
      <c r="I41" s="107">
        <v>125.815</v>
      </c>
      <c r="J41" s="107">
        <v>99.853999999999999</v>
      </c>
      <c r="K41" s="107">
        <v>100.1461</v>
      </c>
    </row>
    <row r="42" spans="1:11" x14ac:dyDescent="0.2">
      <c r="A42" s="110" t="s">
        <v>100</v>
      </c>
      <c r="B42" s="110"/>
      <c r="C42" s="109">
        <v>11885.23</v>
      </c>
      <c r="D42" s="109">
        <v>22967</v>
      </c>
      <c r="E42" s="109">
        <v>26880</v>
      </c>
      <c r="F42" s="109">
        <v>26880</v>
      </c>
      <c r="G42" s="109">
        <v>26880</v>
      </c>
      <c r="H42" s="109">
        <v>193.2398</v>
      </c>
      <c r="I42" s="109">
        <v>117.03740000000001</v>
      </c>
      <c r="J42" s="109">
        <v>100</v>
      </c>
      <c r="K42" s="109">
        <v>100</v>
      </c>
    </row>
    <row r="43" spans="1:11" x14ac:dyDescent="0.2">
      <c r="A43" s="108" t="s">
        <v>134</v>
      </c>
      <c r="B43" s="108"/>
      <c r="C43" s="107">
        <v>2390.94</v>
      </c>
      <c r="D43" s="107">
        <v>0</v>
      </c>
      <c r="E43" s="107">
        <v>0</v>
      </c>
      <c r="F43" s="107">
        <v>0</v>
      </c>
      <c r="G43" s="107">
        <v>0</v>
      </c>
      <c r="H43" s="107">
        <v>0</v>
      </c>
      <c r="I43" s="107">
        <v>0</v>
      </c>
      <c r="J43" s="107">
        <v>0</v>
      </c>
      <c r="K43" s="107">
        <v>0</v>
      </c>
    </row>
    <row r="44" spans="1:11" x14ac:dyDescent="0.2">
      <c r="A44" s="108" t="s">
        <v>99</v>
      </c>
      <c r="B44" s="108"/>
      <c r="C44" s="107">
        <v>9494.2900000000009</v>
      </c>
      <c r="D44" s="107">
        <v>22967</v>
      </c>
      <c r="E44" s="107">
        <v>26880</v>
      </c>
      <c r="F44" s="107">
        <v>26880</v>
      </c>
      <c r="G44" s="107">
        <v>26880</v>
      </c>
      <c r="H44" s="107">
        <v>241.9032</v>
      </c>
      <c r="I44" s="107">
        <v>117.03740000000001</v>
      </c>
      <c r="J44" s="107">
        <v>100</v>
      </c>
      <c r="K44" s="107">
        <v>100</v>
      </c>
    </row>
    <row r="45" spans="1:11" x14ac:dyDescent="0.2">
      <c r="A45" s="110" t="s">
        <v>98</v>
      </c>
      <c r="B45" s="110"/>
      <c r="C45" s="109">
        <v>638.46</v>
      </c>
      <c r="D45" s="109">
        <v>1327</v>
      </c>
      <c r="E45" s="109">
        <v>1568</v>
      </c>
      <c r="F45" s="109">
        <v>1568</v>
      </c>
      <c r="G45" s="109">
        <v>1568</v>
      </c>
      <c r="H45" s="109">
        <v>207.84379999999999</v>
      </c>
      <c r="I45" s="109">
        <v>118.16119999999999</v>
      </c>
      <c r="J45" s="109">
        <v>100</v>
      </c>
      <c r="K45" s="109">
        <v>100</v>
      </c>
    </row>
    <row r="46" spans="1:11" x14ac:dyDescent="0.2">
      <c r="A46" s="108" t="s">
        <v>97</v>
      </c>
      <c r="B46" s="108"/>
      <c r="C46" s="107">
        <v>638.46</v>
      </c>
      <c r="D46" s="107">
        <v>1327</v>
      </c>
      <c r="E46" s="107">
        <v>1568</v>
      </c>
      <c r="F46" s="107">
        <v>1568</v>
      </c>
      <c r="G46" s="107">
        <v>1568</v>
      </c>
      <c r="H46" s="107">
        <v>207.84379999999999</v>
      </c>
      <c r="I46" s="107">
        <v>118.16119999999999</v>
      </c>
      <c r="J46" s="107">
        <v>100</v>
      </c>
      <c r="K46" s="107">
        <v>100</v>
      </c>
    </row>
  </sheetData>
  <mergeCells count="7">
    <mergeCell ref="B10:F10"/>
    <mergeCell ref="A1:B1"/>
    <mergeCell ref="A2:B2"/>
    <mergeCell ref="A3:B3"/>
    <mergeCell ref="A4:B4"/>
    <mergeCell ref="A5:B5"/>
    <mergeCell ref="B8:F8"/>
  </mergeCells>
  <pageMargins left="0.75" right="0.75" top="1" bottom="1" header="0.5" footer="0.5"/>
  <pageSetup scale="8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47EA4-049F-4CEB-AE50-13C09EE45E90}">
  <sheetPr>
    <pageSetUpPr fitToPage="1"/>
  </sheetPr>
  <dimension ref="A1:K23"/>
  <sheetViews>
    <sheetView workbookViewId="0">
      <selection activeCell="B8" sqref="B8:F8"/>
    </sheetView>
  </sheetViews>
  <sheetFormatPr defaultRowHeight="12.75" x14ac:dyDescent="0.2"/>
  <cols>
    <col min="1" max="1" width="11.7109375" style="75" customWidth="1"/>
    <col min="2" max="2" width="57.28515625" style="75" customWidth="1"/>
    <col min="3" max="3" width="23.85546875" style="75" customWidth="1"/>
    <col min="4" max="5" width="12.7109375" style="75" customWidth="1"/>
    <col min="6" max="6" width="13.85546875" style="75" customWidth="1"/>
    <col min="7" max="7" width="13.7109375" style="75" customWidth="1"/>
    <col min="8" max="9" width="8.5703125" style="75" hidden="1" customWidth="1"/>
    <col min="10" max="10" width="11" style="75" hidden="1" customWidth="1"/>
    <col min="11" max="11" width="8.5703125" style="75" hidden="1" customWidth="1"/>
    <col min="12" max="16384" width="9.140625" style="75"/>
  </cols>
  <sheetData>
    <row r="1" spans="1:11" x14ac:dyDescent="0.2">
      <c r="A1" s="165" t="s">
        <v>95</v>
      </c>
      <c r="B1" s="165"/>
      <c r="I1" s="86" t="s">
        <v>94</v>
      </c>
      <c r="J1" s="87">
        <v>45227.709271099535</v>
      </c>
    </row>
    <row r="2" spans="1:11" x14ac:dyDescent="0.2">
      <c r="A2" s="165" t="s">
        <v>51</v>
      </c>
      <c r="B2" s="165"/>
      <c r="I2" s="86" t="s">
        <v>93</v>
      </c>
      <c r="J2" s="85">
        <v>45227.709271099535</v>
      </c>
    </row>
    <row r="3" spans="1:11" x14ac:dyDescent="0.2">
      <c r="A3" s="165" t="s">
        <v>92</v>
      </c>
      <c r="B3" s="165"/>
    </row>
    <row r="4" spans="1:11" x14ac:dyDescent="0.2">
      <c r="A4" s="165" t="s">
        <v>91</v>
      </c>
      <c r="B4" s="165"/>
    </row>
    <row r="5" spans="1:11" x14ac:dyDescent="0.2">
      <c r="A5" s="165" t="s">
        <v>90</v>
      </c>
      <c r="B5" s="165"/>
    </row>
    <row r="7" spans="1:11" x14ac:dyDescent="0.2">
      <c r="C7" s="84"/>
    </row>
    <row r="8" spans="1:11" ht="38.25" customHeight="1" x14ac:dyDescent="0.25">
      <c r="B8" s="171" t="s">
        <v>89</v>
      </c>
      <c r="C8" s="172"/>
      <c r="D8" s="172"/>
      <c r="E8" s="172"/>
      <c r="F8" s="172"/>
    </row>
    <row r="9" spans="1:11" ht="18" x14ac:dyDescent="0.25">
      <c r="B9" s="88"/>
      <c r="C9" s="82" t="s">
        <v>124</v>
      </c>
    </row>
    <row r="10" spans="1:11" ht="23.25" customHeight="1" x14ac:dyDescent="0.25">
      <c r="B10" s="88"/>
      <c r="C10" s="82" t="s">
        <v>68</v>
      </c>
    </row>
    <row r="11" spans="1:11" ht="24.75" customHeight="1" x14ac:dyDescent="0.2">
      <c r="B11" s="175" t="s">
        <v>125</v>
      </c>
      <c r="C11" s="165"/>
      <c r="D11" s="165"/>
      <c r="E11" s="165"/>
      <c r="F11" s="165"/>
    </row>
    <row r="13" spans="1:11" x14ac:dyDescent="0.2">
      <c r="C13" s="81" t="s">
        <v>87</v>
      </c>
      <c r="D13" s="81" t="s">
        <v>86</v>
      </c>
      <c r="E13" s="81" t="s">
        <v>86</v>
      </c>
      <c r="F13" s="81" t="s">
        <v>85</v>
      </c>
      <c r="G13" s="81" t="s">
        <v>85</v>
      </c>
      <c r="H13" s="81" t="s">
        <v>84</v>
      </c>
      <c r="I13" s="81" t="s">
        <v>84</v>
      </c>
      <c r="J13" s="81" t="s">
        <v>84</v>
      </c>
      <c r="K13" s="81" t="s">
        <v>84</v>
      </c>
    </row>
    <row r="14" spans="1:11" ht="3.75" customHeight="1" x14ac:dyDescent="0.2">
      <c r="C14" s="81"/>
      <c r="D14" s="81"/>
      <c r="E14" s="81"/>
      <c r="F14" s="81"/>
      <c r="G14" s="81"/>
      <c r="H14" s="81" t="s">
        <v>114</v>
      </c>
      <c r="I14" s="81" t="s">
        <v>113</v>
      </c>
      <c r="J14" s="81" t="s">
        <v>123</v>
      </c>
      <c r="K14" s="81" t="s">
        <v>122</v>
      </c>
    </row>
    <row r="15" spans="1:11" x14ac:dyDescent="0.2">
      <c r="A15" s="82" t="s">
        <v>79</v>
      </c>
      <c r="B15" s="82" t="s">
        <v>78</v>
      </c>
      <c r="C15" s="81" t="s">
        <v>77</v>
      </c>
      <c r="D15" s="81" t="s">
        <v>76</v>
      </c>
      <c r="E15" s="81" t="s">
        <v>75</v>
      </c>
      <c r="F15" s="81" t="s">
        <v>74</v>
      </c>
      <c r="G15" s="81" t="s">
        <v>73</v>
      </c>
      <c r="H15" s="81" t="s">
        <v>121</v>
      </c>
      <c r="I15" s="81" t="s">
        <v>120</v>
      </c>
      <c r="J15" s="81" t="s">
        <v>119</v>
      </c>
      <c r="K15" s="81" t="s">
        <v>118</v>
      </c>
    </row>
    <row r="16" spans="1:11" x14ac:dyDescent="0.2">
      <c r="A16" s="89" t="s">
        <v>112</v>
      </c>
      <c r="B16" s="90"/>
      <c r="C16" s="91">
        <v>3153243.46</v>
      </c>
      <c r="D16" s="91">
        <v>4152156.81</v>
      </c>
      <c r="E16" s="91">
        <v>5087687</v>
      </c>
      <c r="F16" s="91">
        <v>5169251</v>
      </c>
      <c r="G16" s="91">
        <v>5207688</v>
      </c>
      <c r="H16" s="80">
        <v>131.6789</v>
      </c>
      <c r="I16" s="80">
        <v>122.5311</v>
      </c>
      <c r="J16" s="80">
        <v>101.6031</v>
      </c>
      <c r="K16" s="80">
        <v>100.7435</v>
      </c>
    </row>
    <row r="17" spans="1:11" x14ac:dyDescent="0.2">
      <c r="A17" s="79" t="s">
        <v>117</v>
      </c>
      <c r="B17" s="79"/>
      <c r="C17" s="78">
        <v>592554.39</v>
      </c>
      <c r="D17" s="78">
        <v>210887.81</v>
      </c>
      <c r="E17" s="78">
        <v>1098000</v>
      </c>
      <c r="F17" s="78">
        <v>1185000</v>
      </c>
      <c r="G17" s="78">
        <v>1218000</v>
      </c>
      <c r="H17" s="78">
        <v>35.589599999999997</v>
      </c>
      <c r="I17" s="78">
        <v>520.65589999999997</v>
      </c>
      <c r="J17" s="78">
        <v>107.9234</v>
      </c>
      <c r="K17" s="78">
        <v>102.7848</v>
      </c>
    </row>
    <row r="18" spans="1:11" x14ac:dyDescent="0.2">
      <c r="A18" s="77" t="s">
        <v>116</v>
      </c>
      <c r="B18" s="77"/>
      <c r="C18" s="76">
        <v>465993.87</v>
      </c>
      <c r="D18" s="76">
        <v>210887.81</v>
      </c>
      <c r="E18" s="76">
        <v>1098000</v>
      </c>
      <c r="F18" s="76">
        <v>1185000</v>
      </c>
      <c r="G18" s="76">
        <v>1218000</v>
      </c>
      <c r="H18" s="76">
        <v>45.255400000000002</v>
      </c>
      <c r="I18" s="76">
        <v>520.65589999999997</v>
      </c>
      <c r="J18" s="76">
        <v>107.9234</v>
      </c>
      <c r="K18" s="76">
        <v>102.7848</v>
      </c>
    </row>
    <row r="19" spans="1:11" x14ac:dyDescent="0.2">
      <c r="A19" s="77" t="s">
        <v>115</v>
      </c>
      <c r="B19" s="77"/>
      <c r="C19" s="76">
        <v>126560.52</v>
      </c>
      <c r="D19" s="76">
        <v>0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</row>
    <row r="20" spans="1:11" x14ac:dyDescent="0.2">
      <c r="A20" s="89" t="s">
        <v>111</v>
      </c>
      <c r="B20" s="90"/>
      <c r="C20" s="91">
        <v>3125819.69</v>
      </c>
      <c r="D20" s="91">
        <v>4152156.81</v>
      </c>
      <c r="E20" s="91">
        <v>5087687</v>
      </c>
      <c r="F20" s="91">
        <v>5169251</v>
      </c>
      <c r="G20" s="91">
        <v>5207688</v>
      </c>
      <c r="H20" s="80">
        <v>132.83410000000001</v>
      </c>
      <c r="I20" s="80">
        <v>122.5311</v>
      </c>
      <c r="J20" s="80">
        <v>101.6031</v>
      </c>
      <c r="K20" s="80">
        <v>100.7435</v>
      </c>
    </row>
    <row r="21" spans="1:11" x14ac:dyDescent="0.2">
      <c r="A21" s="79" t="s">
        <v>117</v>
      </c>
      <c r="B21" s="79"/>
      <c r="C21" s="78">
        <v>3125819.69</v>
      </c>
      <c r="D21" s="78">
        <v>4152156.81</v>
      </c>
      <c r="E21" s="78">
        <v>5087687</v>
      </c>
      <c r="F21" s="78">
        <v>5169251</v>
      </c>
      <c r="G21" s="78">
        <v>5207688</v>
      </c>
      <c r="H21" s="78">
        <v>132.83410000000001</v>
      </c>
      <c r="I21" s="78">
        <v>122.5311</v>
      </c>
      <c r="J21" s="78">
        <v>101.6031</v>
      </c>
      <c r="K21" s="78">
        <v>100.7435</v>
      </c>
    </row>
    <row r="22" spans="1:11" x14ac:dyDescent="0.2">
      <c r="A22" s="77" t="s">
        <v>116</v>
      </c>
      <c r="B22" s="77"/>
      <c r="C22" s="76">
        <v>3101056.87</v>
      </c>
      <c r="D22" s="76">
        <v>4043960.81</v>
      </c>
      <c r="E22" s="76">
        <v>4969687</v>
      </c>
      <c r="F22" s="76">
        <v>4894851</v>
      </c>
      <c r="G22" s="76">
        <v>4920888</v>
      </c>
      <c r="H22" s="76">
        <v>130.4058</v>
      </c>
      <c r="I22" s="76">
        <v>122.89149999999999</v>
      </c>
      <c r="J22" s="76">
        <v>98.494100000000003</v>
      </c>
      <c r="K22" s="76">
        <v>100.53189999999999</v>
      </c>
    </row>
    <row r="23" spans="1:11" x14ac:dyDescent="0.2">
      <c r="A23" s="77" t="s">
        <v>115</v>
      </c>
      <c r="B23" s="77"/>
      <c r="C23" s="76">
        <v>24762.82</v>
      </c>
      <c r="D23" s="76">
        <v>108196</v>
      </c>
      <c r="E23" s="76">
        <v>118000</v>
      </c>
      <c r="F23" s="76">
        <v>274400</v>
      </c>
      <c r="G23" s="76">
        <v>286800</v>
      </c>
      <c r="H23" s="76">
        <v>436.92919999999998</v>
      </c>
      <c r="I23" s="76">
        <v>109.0613</v>
      </c>
      <c r="J23" s="76">
        <v>232.54230000000001</v>
      </c>
      <c r="K23" s="76">
        <v>104.5189</v>
      </c>
    </row>
  </sheetData>
  <mergeCells count="7">
    <mergeCell ref="B11:F11"/>
    <mergeCell ref="A1:B1"/>
    <mergeCell ref="A2:B2"/>
    <mergeCell ref="A3:B3"/>
    <mergeCell ref="A4:B4"/>
    <mergeCell ref="A5:B5"/>
    <mergeCell ref="B8:F8"/>
  </mergeCells>
  <pageMargins left="0.75" right="0.75" top="1" bottom="1" header="0.5" footer="0.5"/>
  <pageSetup scale="83" fitToHeight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CC1F5-B98B-4716-BD1F-118A9EA0EA8F}">
  <sheetPr>
    <pageSetUpPr fitToPage="1"/>
  </sheetPr>
  <dimension ref="A1:H14"/>
  <sheetViews>
    <sheetView workbookViewId="0">
      <selection activeCell="J11" sqref="J11"/>
    </sheetView>
  </sheetViews>
  <sheetFormatPr defaultRowHeight="15" x14ac:dyDescent="0.25"/>
  <cols>
    <col min="1" max="1" width="7.42578125" style="33" bestFit="1" customWidth="1"/>
    <col min="2" max="2" width="8.42578125" style="33" bestFit="1" customWidth="1"/>
    <col min="3" max="8" width="25.28515625" style="33" customWidth="1"/>
    <col min="9" max="16384" width="9.140625" style="33"/>
  </cols>
  <sheetData>
    <row r="1" spans="1:8" ht="42" customHeight="1" x14ac:dyDescent="0.25">
      <c r="A1" s="159" t="s">
        <v>49</v>
      </c>
      <c r="B1" s="159"/>
      <c r="C1" s="159"/>
      <c r="D1" s="159"/>
      <c r="E1" s="159"/>
      <c r="F1" s="159"/>
      <c r="G1" s="159"/>
      <c r="H1" s="159"/>
    </row>
    <row r="2" spans="1:8" ht="18" customHeight="1" x14ac:dyDescent="0.25">
      <c r="A2" s="34"/>
      <c r="B2" s="34"/>
      <c r="C2" s="34"/>
      <c r="D2" s="34"/>
      <c r="E2" s="34"/>
      <c r="F2" s="34"/>
      <c r="G2" s="34"/>
      <c r="H2" s="34"/>
    </row>
    <row r="3" spans="1:8" ht="15.75" customHeight="1" x14ac:dyDescent="0.25">
      <c r="A3" s="159" t="s">
        <v>12</v>
      </c>
      <c r="B3" s="159"/>
      <c r="C3" s="159"/>
      <c r="D3" s="159"/>
      <c r="E3" s="159"/>
      <c r="F3" s="159"/>
      <c r="G3" s="159"/>
      <c r="H3" s="159"/>
    </row>
    <row r="4" spans="1:8" x14ac:dyDescent="0.25">
      <c r="A4" s="36"/>
      <c r="B4" s="36"/>
      <c r="C4" s="36"/>
      <c r="D4" s="36"/>
      <c r="E4" s="36"/>
      <c r="F4" s="36"/>
      <c r="G4" s="37"/>
      <c r="H4" s="37"/>
    </row>
    <row r="5" spans="1:8" ht="18" customHeight="1" x14ac:dyDescent="0.25">
      <c r="A5" s="177" t="s">
        <v>43</v>
      </c>
      <c r="B5" s="177"/>
      <c r="C5" s="177"/>
      <c r="D5" s="177"/>
      <c r="E5" s="177"/>
      <c r="F5" s="177"/>
      <c r="G5" s="177"/>
      <c r="H5" s="177"/>
    </row>
    <row r="6" spans="1:8" x14ac:dyDescent="0.25">
      <c r="A6" s="36"/>
      <c r="B6" s="36"/>
      <c r="C6" s="36"/>
      <c r="D6" s="36"/>
      <c r="E6" s="36"/>
      <c r="F6" s="36"/>
      <c r="G6" s="37"/>
      <c r="H6" s="37"/>
    </row>
    <row r="7" spans="1:8" ht="28.5" x14ac:dyDescent="0.25">
      <c r="A7" s="38" t="s">
        <v>4</v>
      </c>
      <c r="B7" s="39" t="s">
        <v>5</v>
      </c>
      <c r="C7" s="39" t="s">
        <v>21</v>
      </c>
      <c r="D7" s="39" t="s">
        <v>33</v>
      </c>
      <c r="E7" s="38" t="s">
        <v>34</v>
      </c>
      <c r="F7" s="38" t="s">
        <v>35</v>
      </c>
      <c r="G7" s="38" t="s">
        <v>19</v>
      </c>
      <c r="H7" s="38" t="s">
        <v>32</v>
      </c>
    </row>
    <row r="8" spans="1:8" x14ac:dyDescent="0.25">
      <c r="A8" s="40"/>
      <c r="B8" s="41"/>
      <c r="C8" s="42" t="s">
        <v>44</v>
      </c>
      <c r="D8" s="55">
        <v>0</v>
      </c>
      <c r="E8" s="56">
        <v>0</v>
      </c>
      <c r="F8" s="56">
        <v>0</v>
      </c>
      <c r="G8" s="56">
        <v>0</v>
      </c>
      <c r="H8" s="56">
        <v>0</v>
      </c>
    </row>
    <row r="9" spans="1:8" ht="28.5" x14ac:dyDescent="0.25">
      <c r="A9" s="43">
        <v>8</v>
      </c>
      <c r="B9" s="43"/>
      <c r="C9" s="43" t="s">
        <v>10</v>
      </c>
      <c r="D9" s="44">
        <v>0</v>
      </c>
      <c r="E9" s="45">
        <v>0</v>
      </c>
      <c r="F9" s="45">
        <v>0</v>
      </c>
      <c r="G9" s="45">
        <v>0</v>
      </c>
      <c r="H9" s="45">
        <v>0</v>
      </c>
    </row>
    <row r="10" spans="1:8" x14ac:dyDescent="0.25">
      <c r="A10" s="43"/>
      <c r="B10" s="46">
        <v>84</v>
      </c>
      <c r="C10" s="46" t="s">
        <v>13</v>
      </c>
      <c r="D10" s="44">
        <v>0</v>
      </c>
      <c r="E10" s="45">
        <v>0</v>
      </c>
      <c r="F10" s="45">
        <v>0</v>
      </c>
      <c r="G10" s="45">
        <v>0</v>
      </c>
      <c r="H10" s="45">
        <v>0</v>
      </c>
    </row>
    <row r="11" spans="1:8" x14ac:dyDescent="0.25">
      <c r="A11" s="43"/>
      <c r="B11" s="46"/>
      <c r="C11" s="53"/>
      <c r="D11" s="44"/>
      <c r="E11" s="45"/>
      <c r="F11" s="45"/>
      <c r="G11" s="45"/>
      <c r="H11" s="45"/>
    </row>
    <row r="12" spans="1:8" x14ac:dyDescent="0.25">
      <c r="A12" s="43"/>
      <c r="B12" s="46"/>
      <c r="C12" s="42" t="s">
        <v>45</v>
      </c>
      <c r="D12" s="44">
        <v>0</v>
      </c>
      <c r="E12" s="45">
        <v>0</v>
      </c>
      <c r="F12" s="45">
        <v>0</v>
      </c>
      <c r="G12" s="45">
        <v>0</v>
      </c>
      <c r="H12" s="45">
        <v>0</v>
      </c>
    </row>
    <row r="13" spans="1:8" ht="28.5" x14ac:dyDescent="0.25">
      <c r="A13" s="48">
        <v>5</v>
      </c>
      <c r="B13" s="48"/>
      <c r="C13" s="49" t="s">
        <v>11</v>
      </c>
      <c r="D13" s="44">
        <v>0</v>
      </c>
      <c r="E13" s="45">
        <v>0</v>
      </c>
      <c r="F13" s="45">
        <v>0</v>
      </c>
      <c r="G13" s="45">
        <v>0</v>
      </c>
      <c r="H13" s="45">
        <v>0</v>
      </c>
    </row>
    <row r="14" spans="1:8" ht="30" x14ac:dyDescent="0.25">
      <c r="A14" s="46"/>
      <c r="B14" s="46">
        <v>54</v>
      </c>
      <c r="C14" s="50" t="s">
        <v>14</v>
      </c>
      <c r="D14" s="44">
        <v>0</v>
      </c>
      <c r="E14" s="45">
        <v>0</v>
      </c>
      <c r="F14" s="45">
        <v>0</v>
      </c>
      <c r="G14" s="45">
        <v>0</v>
      </c>
      <c r="H14" s="51">
        <v>0</v>
      </c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FC98E-3E75-42A2-9A6A-5E462AB28B2F}">
  <sheetPr>
    <pageSetUpPr fitToPage="1"/>
  </sheetPr>
  <dimension ref="A1:F16"/>
  <sheetViews>
    <sheetView workbookViewId="0">
      <selection sqref="A1:F1"/>
    </sheetView>
  </sheetViews>
  <sheetFormatPr defaultRowHeight="15" x14ac:dyDescent="0.25"/>
  <cols>
    <col min="1" max="6" width="25.28515625" style="33" customWidth="1"/>
    <col min="7" max="16384" width="9.140625" style="33"/>
  </cols>
  <sheetData>
    <row r="1" spans="1:6" ht="42" customHeight="1" x14ac:dyDescent="0.25">
      <c r="A1" s="159" t="s">
        <v>96</v>
      </c>
      <c r="B1" s="159"/>
      <c r="C1" s="159"/>
      <c r="D1" s="159"/>
      <c r="E1" s="159"/>
      <c r="F1" s="159"/>
    </row>
    <row r="2" spans="1:6" ht="18" customHeight="1" x14ac:dyDescent="0.25">
      <c r="A2" s="34"/>
      <c r="B2" s="34"/>
      <c r="C2" s="34"/>
      <c r="D2" s="34"/>
      <c r="E2" s="34"/>
      <c r="F2" s="34"/>
    </row>
    <row r="3" spans="1:6" ht="15.75" customHeight="1" x14ac:dyDescent="0.25">
      <c r="A3" s="159" t="s">
        <v>12</v>
      </c>
      <c r="B3" s="159"/>
      <c r="C3" s="159"/>
      <c r="D3" s="159"/>
      <c r="E3" s="159"/>
      <c r="F3" s="159"/>
    </row>
    <row r="4" spans="1:6" ht="18.75" x14ac:dyDescent="0.25">
      <c r="A4" s="34"/>
      <c r="B4" s="34"/>
      <c r="C4" s="34"/>
      <c r="D4" s="34"/>
      <c r="E4" s="35"/>
      <c r="F4" s="35"/>
    </row>
    <row r="5" spans="1:6" ht="18" customHeight="1" x14ac:dyDescent="0.25">
      <c r="A5" s="177" t="s">
        <v>46</v>
      </c>
      <c r="B5" s="177"/>
      <c r="C5" s="177"/>
      <c r="D5" s="177"/>
      <c r="E5" s="177"/>
      <c r="F5" s="177"/>
    </row>
    <row r="6" spans="1:6" x14ac:dyDescent="0.25">
      <c r="A6" s="36"/>
      <c r="B6" s="36"/>
      <c r="C6" s="36"/>
      <c r="D6" s="36"/>
      <c r="E6" s="37"/>
      <c r="F6" s="37"/>
    </row>
    <row r="7" spans="1:6" ht="28.5" x14ac:dyDescent="0.25">
      <c r="A7" s="39" t="s">
        <v>22</v>
      </c>
      <c r="B7" s="39" t="s">
        <v>33</v>
      </c>
      <c r="C7" s="38" t="s">
        <v>34</v>
      </c>
      <c r="D7" s="38" t="s">
        <v>35</v>
      </c>
      <c r="E7" s="38" t="s">
        <v>19</v>
      </c>
      <c r="F7" s="38" t="s">
        <v>32</v>
      </c>
    </row>
    <row r="8" spans="1:6" x14ac:dyDescent="0.25">
      <c r="A8" s="43" t="s">
        <v>44</v>
      </c>
      <c r="B8" s="44">
        <v>0</v>
      </c>
      <c r="C8" s="45">
        <v>0</v>
      </c>
      <c r="D8" s="45">
        <v>0</v>
      </c>
      <c r="E8" s="45">
        <v>0</v>
      </c>
      <c r="F8" s="45">
        <v>0</v>
      </c>
    </row>
    <row r="9" spans="1:6" ht="28.5" x14ac:dyDescent="0.25">
      <c r="A9" s="43" t="s">
        <v>47</v>
      </c>
      <c r="B9" s="44">
        <v>0</v>
      </c>
      <c r="C9" s="45">
        <v>0</v>
      </c>
      <c r="D9" s="45">
        <v>0</v>
      </c>
      <c r="E9" s="45">
        <v>0</v>
      </c>
      <c r="F9" s="45">
        <v>0</v>
      </c>
    </row>
    <row r="10" spans="1:6" ht="30" x14ac:dyDescent="0.25">
      <c r="A10" s="52" t="s">
        <v>48</v>
      </c>
      <c r="B10" s="44">
        <v>0</v>
      </c>
      <c r="C10" s="45">
        <v>0</v>
      </c>
      <c r="D10" s="45">
        <v>0</v>
      </c>
      <c r="E10" s="45">
        <v>0</v>
      </c>
      <c r="F10" s="45">
        <v>0</v>
      </c>
    </row>
    <row r="11" spans="1:6" x14ac:dyDescent="0.25">
      <c r="A11" s="52"/>
      <c r="B11" s="44"/>
      <c r="C11" s="45"/>
      <c r="D11" s="45"/>
      <c r="E11" s="45"/>
      <c r="F11" s="45"/>
    </row>
    <row r="12" spans="1:6" x14ac:dyDescent="0.25">
      <c r="A12" s="43" t="s">
        <v>45</v>
      </c>
      <c r="B12" s="44">
        <v>0</v>
      </c>
      <c r="C12" s="45">
        <v>0</v>
      </c>
      <c r="D12" s="45">
        <v>0</v>
      </c>
      <c r="E12" s="45"/>
      <c r="F12" s="45">
        <v>0</v>
      </c>
    </row>
    <row r="13" spans="1:6" x14ac:dyDescent="0.25">
      <c r="A13" s="49" t="s">
        <v>39</v>
      </c>
      <c r="B13" s="44">
        <v>0</v>
      </c>
      <c r="C13" s="45">
        <v>0</v>
      </c>
      <c r="D13" s="45">
        <v>0</v>
      </c>
      <c r="E13" s="45">
        <v>0</v>
      </c>
      <c r="F13" s="45">
        <v>0</v>
      </c>
    </row>
    <row r="14" spans="1:6" x14ac:dyDescent="0.25">
      <c r="A14" s="47" t="s">
        <v>40</v>
      </c>
      <c r="B14" s="44"/>
      <c r="C14" s="45"/>
      <c r="D14" s="45"/>
      <c r="E14" s="45"/>
      <c r="F14" s="51"/>
    </row>
    <row r="15" spans="1:6" x14ac:dyDescent="0.25">
      <c r="A15" s="49" t="s">
        <v>41</v>
      </c>
      <c r="B15" s="44"/>
      <c r="C15" s="45"/>
      <c r="D15" s="45"/>
      <c r="E15" s="45"/>
      <c r="F15" s="51"/>
    </row>
    <row r="16" spans="1:6" x14ac:dyDescent="0.25">
      <c r="A16" s="47" t="s">
        <v>42</v>
      </c>
      <c r="B16" s="44"/>
      <c r="C16" s="45"/>
      <c r="D16" s="45"/>
      <c r="E16" s="45"/>
      <c r="F16" s="51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A7E4-3E53-446C-887D-491C879DE39B}">
  <sheetPr>
    <pageSetUpPr fitToPage="1"/>
  </sheetPr>
  <dimension ref="A1:K31"/>
  <sheetViews>
    <sheetView workbookViewId="0">
      <selection activeCell="G9" sqref="G9"/>
    </sheetView>
  </sheetViews>
  <sheetFormatPr defaultRowHeight="12.75" x14ac:dyDescent="0.2"/>
  <cols>
    <col min="1" max="1" width="11.7109375" style="129" customWidth="1"/>
    <col min="2" max="2" width="57.28515625" style="129" customWidth="1"/>
    <col min="3" max="3" width="23.85546875" style="129" customWidth="1"/>
    <col min="4" max="5" width="9.85546875" style="129" customWidth="1"/>
    <col min="6" max="6" width="13.85546875" style="129" customWidth="1"/>
    <col min="7" max="7" width="13.5703125" style="129" customWidth="1"/>
    <col min="8" max="8" width="0.140625" style="129" hidden="1" customWidth="1"/>
    <col min="9" max="9" width="8.5703125" style="129" hidden="1" customWidth="1"/>
    <col min="10" max="10" width="11" style="129" hidden="1" customWidth="1"/>
    <col min="11" max="11" width="8.5703125" style="129" hidden="1" customWidth="1"/>
    <col min="12" max="16384" width="9.140625" style="129"/>
  </cols>
  <sheetData>
    <row r="1" spans="1:11" x14ac:dyDescent="0.2">
      <c r="A1" s="165" t="s">
        <v>95</v>
      </c>
      <c r="B1" s="165"/>
      <c r="I1" s="86" t="s">
        <v>94</v>
      </c>
      <c r="J1" s="87">
        <v>45227.71585641204</v>
      </c>
    </row>
    <row r="2" spans="1:11" x14ac:dyDescent="0.2">
      <c r="A2" s="165" t="s">
        <v>51</v>
      </c>
      <c r="B2" s="165"/>
      <c r="I2" s="86" t="s">
        <v>93</v>
      </c>
      <c r="J2" s="85">
        <v>45227.71585641204</v>
      </c>
    </row>
    <row r="3" spans="1:11" x14ac:dyDescent="0.2">
      <c r="A3" s="165" t="s">
        <v>92</v>
      </c>
      <c r="B3" s="165"/>
    </row>
    <row r="4" spans="1:11" x14ac:dyDescent="0.2">
      <c r="A4" s="165" t="s">
        <v>91</v>
      </c>
      <c r="B4" s="165"/>
    </row>
    <row r="5" spans="1:11" x14ac:dyDescent="0.2">
      <c r="A5" s="165" t="s">
        <v>90</v>
      </c>
      <c r="B5" s="165"/>
    </row>
    <row r="7" spans="1:11" ht="36.75" customHeight="1" x14ac:dyDescent="0.25">
      <c r="C7" s="134" t="s">
        <v>155</v>
      </c>
      <c r="D7" s="134"/>
      <c r="E7" s="134"/>
      <c r="F7" s="134"/>
      <c r="G7" s="135"/>
    </row>
    <row r="8" spans="1:11" ht="26.25" customHeight="1" x14ac:dyDescent="0.25">
      <c r="C8" s="134" t="s">
        <v>156</v>
      </c>
      <c r="D8" s="134"/>
      <c r="E8" s="134"/>
      <c r="F8" s="134"/>
      <c r="G8" s="135"/>
    </row>
    <row r="9" spans="1:11" ht="26.25" customHeight="1" x14ac:dyDescent="0.2">
      <c r="C9" s="82" t="s">
        <v>154</v>
      </c>
    </row>
    <row r="10" spans="1:11" x14ac:dyDescent="0.2">
      <c r="B10" s="178"/>
      <c r="C10" s="165"/>
      <c r="D10" s="165"/>
      <c r="E10" s="165"/>
      <c r="F10" s="165"/>
    </row>
    <row r="12" spans="1:11" x14ac:dyDescent="0.2">
      <c r="C12" s="117" t="s">
        <v>87</v>
      </c>
      <c r="D12" s="117" t="s">
        <v>86</v>
      </c>
      <c r="E12" s="117" t="s">
        <v>86</v>
      </c>
      <c r="F12" s="117" t="s">
        <v>85</v>
      </c>
      <c r="G12" s="117" t="s">
        <v>85</v>
      </c>
      <c r="H12" s="117" t="s">
        <v>84</v>
      </c>
      <c r="I12" s="117" t="s">
        <v>84</v>
      </c>
      <c r="J12" s="117" t="s">
        <v>84</v>
      </c>
      <c r="K12" s="117" t="s">
        <v>84</v>
      </c>
    </row>
    <row r="13" spans="1:11" ht="6" customHeight="1" x14ac:dyDescent="0.2">
      <c r="C13" s="117"/>
      <c r="D13" s="117"/>
      <c r="E13" s="117"/>
      <c r="F13" s="117"/>
      <c r="G13" s="117"/>
      <c r="H13" s="117" t="s">
        <v>114</v>
      </c>
      <c r="I13" s="117" t="s">
        <v>113</v>
      </c>
      <c r="J13" s="117" t="s">
        <v>123</v>
      </c>
      <c r="K13" s="117" t="s">
        <v>122</v>
      </c>
    </row>
    <row r="14" spans="1:11" x14ac:dyDescent="0.2">
      <c r="A14" s="118" t="s">
        <v>79</v>
      </c>
      <c r="B14" s="118" t="s">
        <v>78</v>
      </c>
      <c r="C14" s="117" t="s">
        <v>77</v>
      </c>
      <c r="D14" s="117" t="s">
        <v>76</v>
      </c>
      <c r="E14" s="117" t="s">
        <v>75</v>
      </c>
      <c r="F14" s="117" t="s">
        <v>74</v>
      </c>
      <c r="G14" s="117" t="s">
        <v>73</v>
      </c>
      <c r="H14" s="117" t="s">
        <v>121</v>
      </c>
      <c r="I14" s="117" t="s">
        <v>120</v>
      </c>
      <c r="J14" s="117" t="s">
        <v>119</v>
      </c>
      <c r="K14" s="117" t="s">
        <v>118</v>
      </c>
    </row>
    <row r="15" spans="1:11" ht="22.5" customHeight="1" x14ac:dyDescent="0.2">
      <c r="A15" s="133" t="s">
        <v>153</v>
      </c>
      <c r="B15" s="132"/>
      <c r="C15" s="131">
        <v>9237.52</v>
      </c>
      <c r="D15" s="131">
        <v>8800</v>
      </c>
      <c r="E15" s="131">
        <v>22849</v>
      </c>
      <c r="F15" s="131">
        <v>0</v>
      </c>
      <c r="G15" s="131">
        <v>0</v>
      </c>
      <c r="H15" s="111">
        <v>95.263599999999997</v>
      </c>
      <c r="I15" s="111">
        <v>259.64769999999999</v>
      </c>
      <c r="J15" s="111">
        <v>0</v>
      </c>
      <c r="K15" s="111">
        <v>0</v>
      </c>
    </row>
    <row r="16" spans="1:11" x14ac:dyDescent="0.2">
      <c r="A16" s="111" t="s">
        <v>151</v>
      </c>
      <c r="B16" s="111"/>
      <c r="C16" s="111">
        <v>9237.52</v>
      </c>
      <c r="D16" s="111">
        <v>8800</v>
      </c>
      <c r="E16" s="111">
        <v>22849</v>
      </c>
      <c r="F16" s="111">
        <v>0</v>
      </c>
      <c r="G16" s="111">
        <v>0</v>
      </c>
      <c r="H16" s="111">
        <v>95.263599999999997</v>
      </c>
      <c r="I16" s="111">
        <v>259.64769999999999</v>
      </c>
      <c r="J16" s="111">
        <v>0</v>
      </c>
      <c r="K16" s="111">
        <v>0</v>
      </c>
    </row>
    <row r="17" spans="1:11" x14ac:dyDescent="0.2">
      <c r="A17" s="111" t="s">
        <v>150</v>
      </c>
      <c r="B17" s="111"/>
      <c r="C17" s="111">
        <v>9237.52</v>
      </c>
      <c r="D17" s="111">
        <v>8800</v>
      </c>
      <c r="E17" s="111">
        <v>22849</v>
      </c>
      <c r="F17" s="111">
        <v>0</v>
      </c>
      <c r="G17" s="111">
        <v>0</v>
      </c>
      <c r="H17" s="111">
        <v>95.263599999999997</v>
      </c>
      <c r="I17" s="111">
        <v>259.64769999999999</v>
      </c>
      <c r="J17" s="111">
        <v>0</v>
      </c>
      <c r="K17" s="111">
        <v>0</v>
      </c>
    </row>
    <row r="18" spans="1:11" x14ac:dyDescent="0.2">
      <c r="A18" s="111" t="s">
        <v>152</v>
      </c>
      <c r="B18" s="111"/>
      <c r="C18" s="111">
        <v>9237.52</v>
      </c>
      <c r="D18" s="111">
        <v>8800</v>
      </c>
      <c r="E18" s="111">
        <v>22849</v>
      </c>
      <c r="F18" s="111">
        <v>0</v>
      </c>
      <c r="G18" s="111">
        <v>0</v>
      </c>
      <c r="H18" s="111">
        <v>95.263599999999997</v>
      </c>
      <c r="I18" s="111">
        <v>259.64769999999999</v>
      </c>
      <c r="J18" s="111">
        <v>0</v>
      </c>
      <c r="K18" s="111">
        <v>0</v>
      </c>
    </row>
    <row r="19" spans="1:11" x14ac:dyDescent="0.2">
      <c r="A19" s="108" t="s">
        <v>107</v>
      </c>
      <c r="B19" s="108"/>
      <c r="C19" s="107">
        <v>0</v>
      </c>
      <c r="D19" s="107">
        <v>0</v>
      </c>
      <c r="E19" s="107">
        <v>0</v>
      </c>
      <c r="F19" s="107">
        <v>0</v>
      </c>
      <c r="G19" s="107">
        <v>0</v>
      </c>
      <c r="H19" s="107">
        <v>0</v>
      </c>
      <c r="I19" s="107">
        <v>0</v>
      </c>
      <c r="J19" s="107">
        <v>0</v>
      </c>
      <c r="K19" s="107">
        <v>0</v>
      </c>
    </row>
    <row r="20" spans="1:11" x14ac:dyDescent="0.2">
      <c r="A20" s="108" t="s">
        <v>104</v>
      </c>
      <c r="B20" s="108"/>
      <c r="C20" s="107">
        <v>1508.94</v>
      </c>
      <c r="D20" s="107">
        <v>599</v>
      </c>
      <c r="E20" s="107">
        <v>600</v>
      </c>
      <c r="F20" s="107">
        <v>0</v>
      </c>
      <c r="G20" s="107">
        <v>0</v>
      </c>
      <c r="H20" s="107">
        <v>39.6967</v>
      </c>
      <c r="I20" s="107">
        <v>100.1669</v>
      </c>
      <c r="J20" s="107">
        <v>0</v>
      </c>
      <c r="K20" s="107">
        <v>0</v>
      </c>
    </row>
    <row r="21" spans="1:11" x14ac:dyDescent="0.2">
      <c r="A21" s="108" t="s">
        <v>101</v>
      </c>
      <c r="B21" s="108"/>
      <c r="C21" s="107">
        <v>3068.4</v>
      </c>
      <c r="D21" s="107">
        <v>3752</v>
      </c>
      <c r="E21" s="107">
        <v>19249</v>
      </c>
      <c r="F21" s="107">
        <v>0</v>
      </c>
      <c r="G21" s="107">
        <v>0</v>
      </c>
      <c r="H21" s="107">
        <v>122.2787</v>
      </c>
      <c r="I21" s="107">
        <v>513.03300000000002</v>
      </c>
      <c r="J21" s="107">
        <v>0</v>
      </c>
      <c r="K21" s="107">
        <v>0</v>
      </c>
    </row>
    <row r="22" spans="1:11" x14ac:dyDescent="0.2">
      <c r="A22" s="108" t="s">
        <v>99</v>
      </c>
      <c r="B22" s="108"/>
      <c r="C22" s="107">
        <v>4660.18</v>
      </c>
      <c r="D22" s="107">
        <v>4449</v>
      </c>
      <c r="E22" s="107">
        <v>3000</v>
      </c>
      <c r="F22" s="107">
        <v>0</v>
      </c>
      <c r="G22" s="107">
        <v>0</v>
      </c>
      <c r="H22" s="107">
        <v>95.468400000000003</v>
      </c>
      <c r="I22" s="107">
        <v>67.430800000000005</v>
      </c>
      <c r="J22" s="107">
        <v>0</v>
      </c>
      <c r="K22" s="107">
        <v>0</v>
      </c>
    </row>
    <row r="23" spans="1:11" x14ac:dyDescent="0.2">
      <c r="A23" s="108" t="s">
        <v>97</v>
      </c>
      <c r="B23" s="108"/>
      <c r="C23" s="107">
        <v>0</v>
      </c>
      <c r="D23" s="107">
        <v>0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>
        <v>0</v>
      </c>
      <c r="K23" s="107">
        <v>0</v>
      </c>
    </row>
    <row r="24" spans="1:11" x14ac:dyDescent="0.2">
      <c r="A24" s="129" t="s">
        <v>111</v>
      </c>
      <c r="B24" s="130"/>
      <c r="C24" s="111">
        <v>-19794.13</v>
      </c>
      <c r="D24" s="111">
        <v>20960.810000000001</v>
      </c>
      <c r="E24" s="111">
        <v>0</v>
      </c>
      <c r="F24" s="111">
        <v>0</v>
      </c>
      <c r="G24" s="111">
        <v>0</v>
      </c>
      <c r="H24" s="111">
        <v>105.89400000000001</v>
      </c>
      <c r="I24" s="111">
        <v>0</v>
      </c>
      <c r="J24" s="111">
        <v>0</v>
      </c>
      <c r="K24" s="111">
        <v>0</v>
      </c>
    </row>
    <row r="25" spans="1:11" x14ac:dyDescent="0.2">
      <c r="A25" s="111" t="s">
        <v>151</v>
      </c>
      <c r="B25" s="111"/>
      <c r="C25" s="111">
        <v>-19794.13</v>
      </c>
      <c r="D25" s="111">
        <v>20960.810000000001</v>
      </c>
      <c r="E25" s="111">
        <v>0</v>
      </c>
      <c r="F25" s="111">
        <v>0</v>
      </c>
      <c r="G25" s="111">
        <v>0</v>
      </c>
      <c r="H25" s="111">
        <v>105.89400000000001</v>
      </c>
      <c r="I25" s="111">
        <v>0</v>
      </c>
      <c r="J25" s="111">
        <v>0</v>
      </c>
      <c r="K25" s="111">
        <v>0</v>
      </c>
    </row>
    <row r="26" spans="1:11" x14ac:dyDescent="0.2">
      <c r="A26" s="111" t="s">
        <v>150</v>
      </c>
      <c r="B26" s="111"/>
      <c r="C26" s="111">
        <v>-19794.13</v>
      </c>
      <c r="D26" s="111">
        <v>20960.810000000001</v>
      </c>
      <c r="E26" s="111">
        <v>0</v>
      </c>
      <c r="F26" s="111">
        <v>0</v>
      </c>
      <c r="G26" s="111">
        <v>0</v>
      </c>
      <c r="H26" s="111">
        <v>105.89400000000001</v>
      </c>
      <c r="I26" s="111">
        <v>0</v>
      </c>
      <c r="J26" s="111">
        <v>0</v>
      </c>
      <c r="K26" s="111">
        <v>0</v>
      </c>
    </row>
    <row r="27" spans="1:11" x14ac:dyDescent="0.2">
      <c r="A27" s="111" t="s">
        <v>149</v>
      </c>
      <c r="B27" s="111"/>
      <c r="C27" s="111">
        <v>-19794.13</v>
      </c>
      <c r="D27" s="111">
        <v>20960.810000000001</v>
      </c>
      <c r="E27" s="111">
        <v>0</v>
      </c>
      <c r="F27" s="111">
        <v>0</v>
      </c>
      <c r="G27" s="111">
        <v>0</v>
      </c>
      <c r="H27" s="111">
        <v>105.89400000000001</v>
      </c>
      <c r="I27" s="111">
        <v>0</v>
      </c>
      <c r="J27" s="111">
        <v>0</v>
      </c>
      <c r="K27" s="111">
        <v>0</v>
      </c>
    </row>
    <row r="28" spans="1:11" x14ac:dyDescent="0.2">
      <c r="A28" s="108" t="s">
        <v>109</v>
      </c>
      <c r="B28" s="108"/>
      <c r="C28" s="107">
        <v>-8745.76</v>
      </c>
      <c r="D28" s="107">
        <v>4999.76</v>
      </c>
      <c r="E28" s="107">
        <v>0</v>
      </c>
      <c r="F28" s="107">
        <v>0</v>
      </c>
      <c r="G28" s="107">
        <v>0</v>
      </c>
      <c r="H28" s="107">
        <v>57.1678</v>
      </c>
      <c r="I28" s="107">
        <v>0</v>
      </c>
      <c r="J28" s="107">
        <v>0</v>
      </c>
      <c r="K28" s="107">
        <v>0</v>
      </c>
    </row>
    <row r="29" spans="1:11" x14ac:dyDescent="0.2">
      <c r="A29" s="108" t="s">
        <v>105</v>
      </c>
      <c r="B29" s="108"/>
      <c r="C29" s="107">
        <v>-11048.37</v>
      </c>
      <c r="D29" s="107">
        <v>15961.05</v>
      </c>
      <c r="E29" s="107">
        <v>0</v>
      </c>
      <c r="F29" s="107">
        <v>0</v>
      </c>
      <c r="G29" s="107">
        <v>0</v>
      </c>
      <c r="H29" s="107">
        <v>144.46520000000001</v>
      </c>
      <c r="I29" s="107">
        <v>0</v>
      </c>
      <c r="J29" s="107">
        <v>0</v>
      </c>
      <c r="K29" s="107">
        <v>0</v>
      </c>
    </row>
    <row r="30" spans="1:11" x14ac:dyDescent="0.2">
      <c r="A30" s="108" t="s">
        <v>102</v>
      </c>
      <c r="B30" s="108"/>
      <c r="C30" s="107">
        <v>0</v>
      </c>
      <c r="D30" s="107">
        <v>0</v>
      </c>
      <c r="E30" s="107">
        <v>0</v>
      </c>
      <c r="F30" s="107">
        <v>0</v>
      </c>
      <c r="G30" s="107">
        <v>0</v>
      </c>
      <c r="H30" s="107">
        <v>0</v>
      </c>
      <c r="I30" s="107">
        <v>0</v>
      </c>
      <c r="J30" s="107">
        <v>0</v>
      </c>
      <c r="K30" s="107">
        <v>0</v>
      </c>
    </row>
    <row r="31" spans="1:11" x14ac:dyDescent="0.2">
      <c r="A31" s="108" t="s">
        <v>101</v>
      </c>
      <c r="B31" s="108"/>
      <c r="C31" s="107">
        <v>0</v>
      </c>
      <c r="D31" s="107">
        <v>0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>
        <v>0</v>
      </c>
      <c r="K31" s="107">
        <v>0</v>
      </c>
    </row>
  </sheetData>
  <mergeCells count="6">
    <mergeCell ref="B10:F10"/>
    <mergeCell ref="A1:B1"/>
    <mergeCell ref="A2:B2"/>
    <mergeCell ref="A3:B3"/>
    <mergeCell ref="A4:B4"/>
    <mergeCell ref="A5:B5"/>
  </mergeCells>
  <pageMargins left="0.75" right="0.75" top="1" bottom="1" header="0.5" footer="0.5"/>
  <pageSetup scale="86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C59A-CA2A-4389-BF7B-50EB29ED51C9}">
  <sheetPr>
    <pageSetUpPr fitToPage="1"/>
  </sheetPr>
  <dimension ref="A1:K219"/>
  <sheetViews>
    <sheetView workbookViewId="0">
      <selection activeCell="O22" sqref="O22"/>
    </sheetView>
  </sheetViews>
  <sheetFormatPr defaultRowHeight="12.75" x14ac:dyDescent="0.2"/>
  <cols>
    <col min="1" max="1" width="11.7109375" style="68" customWidth="1"/>
    <col min="2" max="2" width="57.28515625" style="68" customWidth="1"/>
    <col min="3" max="3" width="23.85546875" style="68" customWidth="1"/>
    <col min="4" max="5" width="12.7109375" style="68" customWidth="1"/>
    <col min="6" max="6" width="13.85546875" style="68" customWidth="1"/>
    <col min="7" max="7" width="13.28515625" style="68" customWidth="1"/>
    <col min="8" max="8" width="0.28515625" style="68" hidden="1" customWidth="1"/>
    <col min="9" max="9" width="8.5703125" style="68" hidden="1" customWidth="1"/>
    <col min="10" max="10" width="11" style="68" hidden="1" customWidth="1"/>
    <col min="11" max="11" width="8.5703125" style="68" hidden="1" customWidth="1"/>
    <col min="12" max="16384" width="9.140625" style="68"/>
  </cols>
  <sheetData>
    <row r="1" spans="1:11" x14ac:dyDescent="0.2">
      <c r="A1" s="170" t="s">
        <v>95</v>
      </c>
      <c r="B1" s="170"/>
      <c r="I1" s="65" t="s">
        <v>94</v>
      </c>
      <c r="J1" s="66">
        <v>45227.727992835651</v>
      </c>
    </row>
    <row r="2" spans="1:11" x14ac:dyDescent="0.2">
      <c r="A2" s="170" t="s">
        <v>51</v>
      </c>
      <c r="B2" s="170"/>
      <c r="I2" s="65" t="s">
        <v>93</v>
      </c>
      <c r="J2" s="64">
        <v>45227.727992835651</v>
      </c>
    </row>
    <row r="3" spans="1:11" x14ac:dyDescent="0.2">
      <c r="A3" s="170" t="s">
        <v>92</v>
      </c>
      <c r="B3" s="170"/>
    </row>
    <row r="4" spans="1:11" x14ac:dyDescent="0.2">
      <c r="A4" s="170" t="s">
        <v>91</v>
      </c>
      <c r="B4" s="170"/>
    </row>
    <row r="5" spans="1:11" x14ac:dyDescent="0.2">
      <c r="A5" s="170" t="s">
        <v>90</v>
      </c>
      <c r="B5" s="170"/>
    </row>
    <row r="8" spans="1:11" ht="40.5" customHeight="1" x14ac:dyDescent="0.2">
      <c r="B8" s="159" t="s">
        <v>96</v>
      </c>
      <c r="C8" s="159"/>
      <c r="D8" s="159"/>
      <c r="E8" s="159"/>
      <c r="F8" s="159"/>
      <c r="G8" s="159"/>
    </row>
    <row r="9" spans="1:11" ht="24" customHeight="1" x14ac:dyDescent="0.25">
      <c r="B9" s="179" t="s">
        <v>146</v>
      </c>
      <c r="C9" s="170"/>
      <c r="D9" s="170"/>
      <c r="E9" s="170"/>
      <c r="F9" s="170"/>
    </row>
    <row r="11" spans="1:11" x14ac:dyDescent="0.2">
      <c r="C11" s="69" t="s">
        <v>87</v>
      </c>
      <c r="D11" s="69" t="s">
        <v>86</v>
      </c>
      <c r="E11" s="69" t="s">
        <v>86</v>
      </c>
      <c r="F11" s="69" t="s">
        <v>85</v>
      </c>
      <c r="G11" s="69" t="s">
        <v>85</v>
      </c>
      <c r="H11" s="69" t="s">
        <v>84</v>
      </c>
      <c r="I11" s="69" t="s">
        <v>84</v>
      </c>
      <c r="J11" s="69" t="s">
        <v>84</v>
      </c>
      <c r="K11" s="69" t="s">
        <v>84</v>
      </c>
    </row>
    <row r="12" spans="1:11" ht="3" customHeight="1" x14ac:dyDescent="0.2">
      <c r="C12" s="69"/>
      <c r="D12" s="69"/>
      <c r="E12" s="69"/>
      <c r="F12" s="69"/>
      <c r="G12" s="69"/>
      <c r="H12" s="69" t="s">
        <v>114</v>
      </c>
      <c r="I12" s="69" t="s">
        <v>113</v>
      </c>
      <c r="J12" s="69" t="s">
        <v>123</v>
      </c>
      <c r="K12" s="69" t="s">
        <v>122</v>
      </c>
    </row>
    <row r="13" spans="1:11" x14ac:dyDescent="0.2">
      <c r="A13" s="74" t="s">
        <v>79</v>
      </c>
      <c r="B13" s="74" t="s">
        <v>78</v>
      </c>
      <c r="C13" s="69" t="s">
        <v>77</v>
      </c>
      <c r="D13" s="69" t="s">
        <v>76</v>
      </c>
      <c r="E13" s="69" t="s">
        <v>75</v>
      </c>
      <c r="F13" s="69" t="s">
        <v>74</v>
      </c>
      <c r="G13" s="69" t="s">
        <v>73</v>
      </c>
      <c r="H13" s="69" t="s">
        <v>121</v>
      </c>
      <c r="I13" s="69" t="s">
        <v>120</v>
      </c>
      <c r="J13" s="69" t="s">
        <v>119</v>
      </c>
      <c r="K13" s="69" t="s">
        <v>118</v>
      </c>
    </row>
    <row r="14" spans="1:11" x14ac:dyDescent="0.2">
      <c r="A14" s="68" t="s">
        <v>111</v>
      </c>
      <c r="B14" s="104"/>
      <c r="C14" s="67">
        <v>3145613.82</v>
      </c>
      <c r="D14" s="67">
        <v>4131196</v>
      </c>
      <c r="E14" s="67">
        <v>5087687</v>
      </c>
      <c r="F14" s="67">
        <v>5169251</v>
      </c>
      <c r="G14" s="67">
        <v>5207688</v>
      </c>
      <c r="H14" s="67">
        <v>131.33189999999999</v>
      </c>
      <c r="I14" s="67">
        <v>123.1528</v>
      </c>
      <c r="J14" s="67">
        <v>101.6031</v>
      </c>
      <c r="K14" s="67">
        <v>100.7435</v>
      </c>
    </row>
    <row r="15" spans="1:11" x14ac:dyDescent="0.2">
      <c r="A15" s="103" t="s">
        <v>145</v>
      </c>
      <c r="B15" s="103"/>
      <c r="C15" s="102">
        <v>3145613.82</v>
      </c>
      <c r="D15" s="102">
        <v>4131196</v>
      </c>
      <c r="E15" s="102">
        <v>5087687</v>
      </c>
      <c r="F15" s="102">
        <v>5169251</v>
      </c>
      <c r="G15" s="102">
        <v>5207688</v>
      </c>
      <c r="H15" s="102">
        <v>131.33189999999999</v>
      </c>
      <c r="I15" s="102">
        <v>123.1528</v>
      </c>
      <c r="J15" s="102">
        <v>101.6031</v>
      </c>
      <c r="K15" s="102">
        <v>100.7435</v>
      </c>
    </row>
    <row r="16" spans="1:11" x14ac:dyDescent="0.2">
      <c r="A16" s="101" t="s">
        <v>144</v>
      </c>
      <c r="B16" s="101"/>
      <c r="C16" s="100">
        <v>2529486.5499999998</v>
      </c>
      <c r="D16" s="100">
        <v>2773708</v>
      </c>
      <c r="E16" s="100">
        <v>3685440</v>
      </c>
      <c r="F16" s="100">
        <v>3699290</v>
      </c>
      <c r="G16" s="100">
        <v>3714890</v>
      </c>
      <c r="H16" s="100">
        <v>109.6549</v>
      </c>
      <c r="I16" s="100">
        <v>132.87049999999999</v>
      </c>
      <c r="J16" s="100">
        <v>100.3758</v>
      </c>
      <c r="K16" s="100">
        <v>100.4217</v>
      </c>
    </row>
    <row r="17" spans="1:11" x14ac:dyDescent="0.2">
      <c r="A17" s="99" t="s">
        <v>143</v>
      </c>
      <c r="B17" s="99"/>
      <c r="C17" s="98">
        <v>241108.87</v>
      </c>
      <c r="D17" s="98">
        <v>334108</v>
      </c>
      <c r="E17" s="98">
        <v>342440</v>
      </c>
      <c r="F17" s="98">
        <v>347440</v>
      </c>
      <c r="G17" s="98">
        <v>352440</v>
      </c>
      <c r="H17" s="98">
        <v>138.57140000000001</v>
      </c>
      <c r="I17" s="98">
        <v>102.49379999999999</v>
      </c>
      <c r="J17" s="98">
        <v>101.4601</v>
      </c>
      <c r="K17" s="98">
        <v>101.43899999999999</v>
      </c>
    </row>
    <row r="18" spans="1:11" x14ac:dyDescent="0.2">
      <c r="A18" s="97" t="s">
        <v>128</v>
      </c>
      <c r="B18" s="97"/>
      <c r="C18" s="96">
        <v>241108.87</v>
      </c>
      <c r="D18" s="96">
        <v>334108</v>
      </c>
      <c r="E18" s="96">
        <v>342440</v>
      </c>
      <c r="F18" s="96">
        <v>347440</v>
      </c>
      <c r="G18" s="96">
        <v>352440</v>
      </c>
      <c r="H18" s="96">
        <v>138.57140000000001</v>
      </c>
      <c r="I18" s="96">
        <v>102.49379999999999</v>
      </c>
      <c r="J18" s="96">
        <v>101.4601</v>
      </c>
      <c r="K18" s="96">
        <v>101.43899999999999</v>
      </c>
    </row>
    <row r="19" spans="1:11" x14ac:dyDescent="0.2">
      <c r="A19" s="95" t="s">
        <v>127</v>
      </c>
      <c r="B19" s="95"/>
      <c r="C19" s="94">
        <v>241108.87</v>
      </c>
      <c r="D19" s="94">
        <v>334108</v>
      </c>
      <c r="E19" s="94">
        <v>342440</v>
      </c>
      <c r="F19" s="94">
        <v>347440</v>
      </c>
      <c r="G19" s="94">
        <v>352440</v>
      </c>
      <c r="H19" s="94">
        <v>138.57140000000001</v>
      </c>
      <c r="I19" s="94">
        <v>102.49379999999999</v>
      </c>
      <c r="J19" s="94">
        <v>101.4601</v>
      </c>
      <c r="K19" s="94">
        <v>101.43899999999999</v>
      </c>
    </row>
    <row r="20" spans="1:11" x14ac:dyDescent="0.2">
      <c r="A20" s="93" t="s">
        <v>126</v>
      </c>
      <c r="B20" s="93"/>
      <c r="C20" s="92">
        <v>241108.87</v>
      </c>
      <c r="D20" s="92">
        <v>334108</v>
      </c>
      <c r="E20" s="92">
        <v>342440</v>
      </c>
      <c r="F20" s="92">
        <v>347440</v>
      </c>
      <c r="G20" s="92">
        <v>352440</v>
      </c>
      <c r="H20" s="92">
        <v>138.57140000000001</v>
      </c>
      <c r="I20" s="92">
        <v>102.49379999999999</v>
      </c>
      <c r="J20" s="92">
        <v>101.4601</v>
      </c>
      <c r="K20" s="92">
        <v>101.43899999999999</v>
      </c>
    </row>
    <row r="21" spans="1:11" x14ac:dyDescent="0.2">
      <c r="A21" s="73" t="s">
        <v>110</v>
      </c>
      <c r="B21" s="73"/>
      <c r="C21" s="72">
        <v>7121.15</v>
      </c>
      <c r="D21" s="72">
        <v>67042</v>
      </c>
      <c r="E21" s="72">
        <v>70000</v>
      </c>
      <c r="F21" s="72">
        <v>70000</v>
      </c>
      <c r="G21" s="72">
        <v>70000</v>
      </c>
      <c r="H21" s="72">
        <v>941.44899999999996</v>
      </c>
      <c r="I21" s="72">
        <v>104.4121</v>
      </c>
      <c r="J21" s="72">
        <v>100</v>
      </c>
      <c r="K21" s="72">
        <v>100</v>
      </c>
    </row>
    <row r="22" spans="1:11" x14ac:dyDescent="0.2">
      <c r="A22" s="71" t="s">
        <v>109</v>
      </c>
      <c r="B22" s="71"/>
      <c r="C22" s="70">
        <v>7121.15</v>
      </c>
      <c r="D22" s="70">
        <v>67042</v>
      </c>
      <c r="E22" s="70">
        <v>70000</v>
      </c>
      <c r="F22" s="70">
        <v>70000</v>
      </c>
      <c r="G22" s="70">
        <v>70000</v>
      </c>
      <c r="H22" s="70">
        <v>941.44899999999996</v>
      </c>
      <c r="I22" s="70">
        <v>104.4121</v>
      </c>
      <c r="J22" s="70">
        <v>100</v>
      </c>
      <c r="K22" s="70">
        <v>100</v>
      </c>
    </row>
    <row r="23" spans="1:11" x14ac:dyDescent="0.2">
      <c r="A23" s="67" t="s">
        <v>67</v>
      </c>
      <c r="B23" s="67"/>
      <c r="C23" s="67">
        <v>7121.15</v>
      </c>
      <c r="D23" s="67">
        <v>67042</v>
      </c>
      <c r="E23" s="67">
        <v>70000</v>
      </c>
      <c r="F23" s="67">
        <v>70000</v>
      </c>
      <c r="G23" s="67">
        <v>70000</v>
      </c>
      <c r="H23" s="67">
        <v>941.44899999999996</v>
      </c>
      <c r="I23" s="67">
        <v>104.4121</v>
      </c>
      <c r="J23" s="67">
        <v>100</v>
      </c>
      <c r="K23" s="67">
        <v>100</v>
      </c>
    </row>
    <row r="24" spans="1:11" x14ac:dyDescent="0.2">
      <c r="A24" s="67" t="s">
        <v>65</v>
      </c>
      <c r="B24" s="67"/>
      <c r="C24" s="67">
        <v>6954.45</v>
      </c>
      <c r="D24" s="67">
        <v>66474</v>
      </c>
      <c r="E24" s="67">
        <v>69400</v>
      </c>
      <c r="F24" s="67">
        <v>69400</v>
      </c>
      <c r="G24" s="67">
        <v>69400</v>
      </c>
      <c r="H24" s="67">
        <v>955.84839999999997</v>
      </c>
      <c r="I24" s="67">
        <v>104.40170000000001</v>
      </c>
      <c r="J24" s="67">
        <v>100</v>
      </c>
      <c r="K24" s="67">
        <v>100</v>
      </c>
    </row>
    <row r="25" spans="1:11" x14ac:dyDescent="0.2">
      <c r="A25" s="67" t="s">
        <v>62</v>
      </c>
      <c r="B25" s="67"/>
      <c r="C25" s="67">
        <v>166.7</v>
      </c>
      <c r="D25" s="67">
        <v>568</v>
      </c>
      <c r="E25" s="67">
        <v>600</v>
      </c>
      <c r="F25" s="67">
        <v>600</v>
      </c>
      <c r="G25" s="67">
        <v>600</v>
      </c>
      <c r="H25" s="67">
        <v>340.73180000000002</v>
      </c>
      <c r="I25" s="67">
        <v>105.63379999999999</v>
      </c>
      <c r="J25" s="67">
        <v>100</v>
      </c>
      <c r="K25" s="67">
        <v>100</v>
      </c>
    </row>
    <row r="26" spans="1:11" x14ac:dyDescent="0.2">
      <c r="A26" s="73" t="s">
        <v>108</v>
      </c>
      <c r="B26" s="73"/>
      <c r="C26" s="72">
        <v>4711.03</v>
      </c>
      <c r="D26" s="72">
        <v>7432</v>
      </c>
      <c r="E26" s="72">
        <v>13440</v>
      </c>
      <c r="F26" s="72">
        <v>13440</v>
      </c>
      <c r="G26" s="72">
        <v>13440</v>
      </c>
      <c r="H26" s="72">
        <v>157.75739999999999</v>
      </c>
      <c r="I26" s="72">
        <v>180.83959999999999</v>
      </c>
      <c r="J26" s="72">
        <v>100</v>
      </c>
      <c r="K26" s="72">
        <v>100</v>
      </c>
    </row>
    <row r="27" spans="1:11" x14ac:dyDescent="0.2">
      <c r="A27" s="71" t="s">
        <v>107</v>
      </c>
      <c r="B27" s="71"/>
      <c r="C27" s="70">
        <v>4711.03</v>
      </c>
      <c r="D27" s="70">
        <v>7432</v>
      </c>
      <c r="E27" s="70">
        <v>13440</v>
      </c>
      <c r="F27" s="70">
        <v>13440</v>
      </c>
      <c r="G27" s="70">
        <v>13440</v>
      </c>
      <c r="H27" s="70">
        <v>157.75739999999999</v>
      </c>
      <c r="I27" s="70">
        <v>180.83959999999999</v>
      </c>
      <c r="J27" s="70">
        <v>100</v>
      </c>
      <c r="K27" s="70">
        <v>100</v>
      </c>
    </row>
    <row r="28" spans="1:11" x14ac:dyDescent="0.2">
      <c r="A28" s="67" t="s">
        <v>67</v>
      </c>
      <c r="B28" s="67"/>
      <c r="C28" s="67">
        <v>4711.03</v>
      </c>
      <c r="D28" s="67">
        <v>7432</v>
      </c>
      <c r="E28" s="67">
        <v>13440</v>
      </c>
      <c r="F28" s="67">
        <v>13440</v>
      </c>
      <c r="G28" s="67">
        <v>13440</v>
      </c>
      <c r="H28" s="67">
        <v>157.75739999999999</v>
      </c>
      <c r="I28" s="67">
        <v>180.83959999999999</v>
      </c>
      <c r="J28" s="67">
        <v>100</v>
      </c>
      <c r="K28" s="67">
        <v>100</v>
      </c>
    </row>
    <row r="29" spans="1:11" x14ac:dyDescent="0.2">
      <c r="A29" s="67" t="s">
        <v>65</v>
      </c>
      <c r="B29" s="67"/>
      <c r="C29" s="67">
        <v>4711.03</v>
      </c>
      <c r="D29" s="67">
        <v>7432</v>
      </c>
      <c r="E29" s="67">
        <v>13440</v>
      </c>
      <c r="F29" s="67">
        <v>13440</v>
      </c>
      <c r="G29" s="67">
        <v>13440</v>
      </c>
      <c r="H29" s="67">
        <v>157.75739999999999</v>
      </c>
      <c r="I29" s="67">
        <v>180.83959999999999</v>
      </c>
      <c r="J29" s="67">
        <v>100</v>
      </c>
      <c r="K29" s="67">
        <v>100</v>
      </c>
    </row>
    <row r="30" spans="1:11" x14ac:dyDescent="0.2">
      <c r="A30" s="73" t="s">
        <v>106</v>
      </c>
      <c r="B30" s="73"/>
      <c r="C30" s="72">
        <v>168652.9</v>
      </c>
      <c r="D30" s="72">
        <v>172540</v>
      </c>
      <c r="E30" s="72">
        <v>200000</v>
      </c>
      <c r="F30" s="72">
        <v>205000</v>
      </c>
      <c r="G30" s="72">
        <v>210000</v>
      </c>
      <c r="H30" s="72">
        <v>102.3047</v>
      </c>
      <c r="I30" s="72">
        <v>115.9151</v>
      </c>
      <c r="J30" s="72">
        <v>102.5</v>
      </c>
      <c r="K30" s="72">
        <v>102.43899999999999</v>
      </c>
    </row>
    <row r="31" spans="1:11" x14ac:dyDescent="0.2">
      <c r="A31" s="71" t="s">
        <v>105</v>
      </c>
      <c r="B31" s="71"/>
      <c r="C31" s="70">
        <v>168652.9</v>
      </c>
      <c r="D31" s="70">
        <v>172540</v>
      </c>
      <c r="E31" s="70">
        <v>200000</v>
      </c>
      <c r="F31" s="70">
        <v>205000</v>
      </c>
      <c r="G31" s="70">
        <v>210000</v>
      </c>
      <c r="H31" s="70">
        <v>102.3047</v>
      </c>
      <c r="I31" s="70">
        <v>115.9151</v>
      </c>
      <c r="J31" s="70">
        <v>102.5</v>
      </c>
      <c r="K31" s="70">
        <v>102.43899999999999</v>
      </c>
    </row>
    <row r="32" spans="1:11" x14ac:dyDescent="0.2">
      <c r="A32" s="67" t="s">
        <v>67</v>
      </c>
      <c r="B32" s="67"/>
      <c r="C32" s="67">
        <v>168652.9</v>
      </c>
      <c r="D32" s="67">
        <v>172540</v>
      </c>
      <c r="E32" s="67">
        <v>200000</v>
      </c>
      <c r="F32" s="67">
        <v>205000</v>
      </c>
      <c r="G32" s="67">
        <v>210000</v>
      </c>
      <c r="H32" s="67">
        <v>102.3047</v>
      </c>
      <c r="I32" s="67">
        <v>115.9151</v>
      </c>
      <c r="J32" s="67">
        <v>102.5</v>
      </c>
      <c r="K32" s="67">
        <v>102.43899999999999</v>
      </c>
    </row>
    <row r="33" spans="1:11" x14ac:dyDescent="0.2">
      <c r="A33" s="67" t="s">
        <v>65</v>
      </c>
      <c r="B33" s="67"/>
      <c r="C33" s="67">
        <v>167789.9</v>
      </c>
      <c r="D33" s="67">
        <v>171213</v>
      </c>
      <c r="E33" s="67">
        <v>198600</v>
      </c>
      <c r="F33" s="67">
        <v>203600</v>
      </c>
      <c r="G33" s="67">
        <v>208600</v>
      </c>
      <c r="H33" s="67">
        <v>102.0401</v>
      </c>
      <c r="I33" s="67">
        <v>115.9958</v>
      </c>
      <c r="J33" s="67">
        <v>102.5176</v>
      </c>
      <c r="K33" s="67">
        <v>102.45569999999999</v>
      </c>
    </row>
    <row r="34" spans="1:11" x14ac:dyDescent="0.2">
      <c r="A34" s="67" t="s">
        <v>64</v>
      </c>
      <c r="B34" s="67"/>
      <c r="C34" s="67">
        <v>863</v>
      </c>
      <c r="D34" s="67">
        <v>1327</v>
      </c>
      <c r="E34" s="67">
        <v>1400</v>
      </c>
      <c r="F34" s="67">
        <v>1400</v>
      </c>
      <c r="G34" s="67">
        <v>1400</v>
      </c>
      <c r="H34" s="67">
        <v>153.76589999999999</v>
      </c>
      <c r="I34" s="67">
        <v>105.50109999999999</v>
      </c>
      <c r="J34" s="67">
        <v>100</v>
      </c>
      <c r="K34" s="67">
        <v>100</v>
      </c>
    </row>
    <row r="35" spans="1:11" x14ac:dyDescent="0.2">
      <c r="A35" s="73" t="s">
        <v>103</v>
      </c>
      <c r="B35" s="73"/>
      <c r="C35" s="72">
        <v>60623.79</v>
      </c>
      <c r="D35" s="72">
        <v>87094</v>
      </c>
      <c r="E35" s="72">
        <v>59000</v>
      </c>
      <c r="F35" s="72">
        <v>59000</v>
      </c>
      <c r="G35" s="72">
        <v>59000</v>
      </c>
      <c r="H35" s="72">
        <v>143.66300000000001</v>
      </c>
      <c r="I35" s="72">
        <v>67.742800000000003</v>
      </c>
      <c r="J35" s="72">
        <v>100</v>
      </c>
      <c r="K35" s="72">
        <v>100</v>
      </c>
    </row>
    <row r="36" spans="1:11" x14ac:dyDescent="0.2">
      <c r="A36" s="71" t="s">
        <v>101</v>
      </c>
      <c r="B36" s="71"/>
      <c r="C36" s="70">
        <v>60623.79</v>
      </c>
      <c r="D36" s="70">
        <v>87094</v>
      </c>
      <c r="E36" s="70">
        <v>59000</v>
      </c>
      <c r="F36" s="70">
        <v>59000</v>
      </c>
      <c r="G36" s="70">
        <v>59000</v>
      </c>
      <c r="H36" s="70">
        <v>143.66300000000001</v>
      </c>
      <c r="I36" s="70">
        <v>67.742800000000003</v>
      </c>
      <c r="J36" s="70">
        <v>100</v>
      </c>
      <c r="K36" s="70">
        <v>100</v>
      </c>
    </row>
    <row r="37" spans="1:11" x14ac:dyDescent="0.2">
      <c r="A37" s="67" t="s">
        <v>67</v>
      </c>
      <c r="B37" s="67"/>
      <c r="C37" s="67">
        <v>60623.79</v>
      </c>
      <c r="D37" s="67">
        <v>87094</v>
      </c>
      <c r="E37" s="67">
        <v>59000</v>
      </c>
      <c r="F37" s="67">
        <v>59000</v>
      </c>
      <c r="G37" s="67">
        <v>59000</v>
      </c>
      <c r="H37" s="67">
        <v>143.66300000000001</v>
      </c>
      <c r="I37" s="67">
        <v>67.742800000000003</v>
      </c>
      <c r="J37" s="67">
        <v>100</v>
      </c>
      <c r="K37" s="67">
        <v>100</v>
      </c>
    </row>
    <row r="38" spans="1:11" x14ac:dyDescent="0.2">
      <c r="A38" s="67" t="s">
        <v>65</v>
      </c>
      <c r="B38" s="67"/>
      <c r="C38" s="67">
        <v>2301.4</v>
      </c>
      <c r="D38" s="67">
        <v>3479</v>
      </c>
      <c r="E38" s="67">
        <v>3600</v>
      </c>
      <c r="F38" s="67">
        <v>3600</v>
      </c>
      <c r="G38" s="67">
        <v>3600</v>
      </c>
      <c r="H38" s="67">
        <v>151.1688</v>
      </c>
      <c r="I38" s="67">
        <v>103.47799999999999</v>
      </c>
      <c r="J38" s="67">
        <v>100</v>
      </c>
      <c r="K38" s="67">
        <v>100</v>
      </c>
    </row>
    <row r="39" spans="1:11" x14ac:dyDescent="0.2">
      <c r="A39" s="67" t="s">
        <v>62</v>
      </c>
      <c r="B39" s="67"/>
      <c r="C39" s="67">
        <v>58322.39</v>
      </c>
      <c r="D39" s="67">
        <v>83615</v>
      </c>
      <c r="E39" s="67">
        <v>50000</v>
      </c>
      <c r="F39" s="67">
        <v>50000</v>
      </c>
      <c r="G39" s="67">
        <v>50000</v>
      </c>
      <c r="H39" s="67">
        <v>143.36680000000001</v>
      </c>
      <c r="I39" s="67">
        <v>59.797800000000002</v>
      </c>
      <c r="J39" s="67">
        <v>100</v>
      </c>
      <c r="K39" s="67">
        <v>100</v>
      </c>
    </row>
    <row r="40" spans="1:11" x14ac:dyDescent="0.2">
      <c r="A40" s="67" t="s">
        <v>61</v>
      </c>
      <c r="B40" s="67"/>
      <c r="C40" s="67">
        <v>0</v>
      </c>
      <c r="D40" s="67">
        <v>0</v>
      </c>
      <c r="E40" s="67">
        <v>5400</v>
      </c>
      <c r="F40" s="67">
        <v>5400</v>
      </c>
      <c r="G40" s="67">
        <v>5400</v>
      </c>
      <c r="H40" s="67">
        <v>0</v>
      </c>
      <c r="I40" s="67">
        <v>0</v>
      </c>
      <c r="J40" s="67">
        <v>100</v>
      </c>
      <c r="K40" s="67">
        <v>100</v>
      </c>
    </row>
    <row r="41" spans="1:11" x14ac:dyDescent="0.2">
      <c r="A41" s="99" t="s">
        <v>142</v>
      </c>
      <c r="B41" s="99"/>
      <c r="C41" s="98">
        <v>2263939.19</v>
      </c>
      <c r="D41" s="98">
        <v>2379692</v>
      </c>
      <c r="E41" s="98">
        <v>3271000</v>
      </c>
      <c r="F41" s="98">
        <v>3279250</v>
      </c>
      <c r="G41" s="98">
        <v>3289250</v>
      </c>
      <c r="H41" s="98">
        <v>105.11279999999999</v>
      </c>
      <c r="I41" s="98">
        <v>137.4547</v>
      </c>
      <c r="J41" s="98">
        <v>100.2522</v>
      </c>
      <c r="K41" s="98">
        <v>100.3049</v>
      </c>
    </row>
    <row r="42" spans="1:11" x14ac:dyDescent="0.2">
      <c r="A42" s="97" t="s">
        <v>128</v>
      </c>
      <c r="B42" s="97"/>
      <c r="C42" s="96">
        <v>2263939.19</v>
      </c>
      <c r="D42" s="96">
        <v>2379692</v>
      </c>
      <c r="E42" s="96">
        <v>3271000</v>
      </c>
      <c r="F42" s="96">
        <v>3279250</v>
      </c>
      <c r="G42" s="96">
        <v>3289250</v>
      </c>
      <c r="H42" s="96">
        <v>105.11279999999999</v>
      </c>
      <c r="I42" s="96">
        <v>137.4547</v>
      </c>
      <c r="J42" s="96">
        <v>100.2522</v>
      </c>
      <c r="K42" s="96">
        <v>100.3049</v>
      </c>
    </row>
    <row r="43" spans="1:11" x14ac:dyDescent="0.2">
      <c r="A43" s="95" t="s">
        <v>127</v>
      </c>
      <c r="B43" s="95"/>
      <c r="C43" s="94">
        <v>2263939.19</v>
      </c>
      <c r="D43" s="94">
        <v>2379692</v>
      </c>
      <c r="E43" s="94">
        <v>3271000</v>
      </c>
      <c r="F43" s="94">
        <v>3279250</v>
      </c>
      <c r="G43" s="94">
        <v>3289250</v>
      </c>
      <c r="H43" s="94">
        <v>105.11279999999999</v>
      </c>
      <c r="I43" s="94">
        <v>137.4547</v>
      </c>
      <c r="J43" s="94">
        <v>100.2522</v>
      </c>
      <c r="K43" s="94">
        <v>100.3049</v>
      </c>
    </row>
    <row r="44" spans="1:11" x14ac:dyDescent="0.2">
      <c r="A44" s="93" t="s">
        <v>126</v>
      </c>
      <c r="B44" s="93"/>
      <c r="C44" s="92">
        <v>2263939.19</v>
      </c>
      <c r="D44" s="92">
        <v>2379692</v>
      </c>
      <c r="E44" s="92">
        <v>3271000</v>
      </c>
      <c r="F44" s="92">
        <v>3279250</v>
      </c>
      <c r="G44" s="92">
        <v>3289250</v>
      </c>
      <c r="H44" s="92">
        <v>105.11279999999999</v>
      </c>
      <c r="I44" s="92">
        <v>137.4547</v>
      </c>
      <c r="J44" s="92">
        <v>100.2522</v>
      </c>
      <c r="K44" s="92">
        <v>100.3049</v>
      </c>
    </row>
    <row r="45" spans="1:11" x14ac:dyDescent="0.2">
      <c r="A45" s="73" t="s">
        <v>103</v>
      </c>
      <c r="B45" s="73"/>
      <c r="C45" s="72">
        <v>2263939.19</v>
      </c>
      <c r="D45" s="72">
        <v>2379692</v>
      </c>
      <c r="E45" s="72">
        <v>3271000</v>
      </c>
      <c r="F45" s="72">
        <v>3279250</v>
      </c>
      <c r="G45" s="72">
        <v>3289250</v>
      </c>
      <c r="H45" s="72">
        <v>105.11279999999999</v>
      </c>
      <c r="I45" s="72">
        <v>137.4547</v>
      </c>
      <c r="J45" s="72">
        <v>100.2522</v>
      </c>
      <c r="K45" s="72">
        <v>100.3049</v>
      </c>
    </row>
    <row r="46" spans="1:11" x14ac:dyDescent="0.2">
      <c r="A46" s="71" t="s">
        <v>101</v>
      </c>
      <c r="B46" s="71"/>
      <c r="C46" s="70">
        <v>2263939.19</v>
      </c>
      <c r="D46" s="70">
        <v>2379692</v>
      </c>
      <c r="E46" s="70">
        <v>3271000</v>
      </c>
      <c r="F46" s="70">
        <v>3279250</v>
      </c>
      <c r="G46" s="70">
        <v>3289250</v>
      </c>
      <c r="H46" s="70">
        <v>105.11279999999999</v>
      </c>
      <c r="I46" s="70">
        <v>137.4547</v>
      </c>
      <c r="J46" s="70">
        <v>100.2522</v>
      </c>
      <c r="K46" s="70">
        <v>100.3049</v>
      </c>
    </row>
    <row r="47" spans="1:11" x14ac:dyDescent="0.2">
      <c r="A47" s="67" t="s">
        <v>67</v>
      </c>
      <c r="B47" s="67"/>
      <c r="C47" s="67">
        <v>2263939.19</v>
      </c>
      <c r="D47" s="67">
        <v>2379692</v>
      </c>
      <c r="E47" s="67">
        <v>3271000</v>
      </c>
      <c r="F47" s="67">
        <v>3279250</v>
      </c>
      <c r="G47" s="67">
        <v>3289250</v>
      </c>
      <c r="H47" s="67">
        <v>105.11279999999999</v>
      </c>
      <c r="I47" s="67">
        <v>137.4547</v>
      </c>
      <c r="J47" s="67">
        <v>100.2522</v>
      </c>
      <c r="K47" s="67">
        <v>100.3049</v>
      </c>
    </row>
    <row r="48" spans="1:11" x14ac:dyDescent="0.2">
      <c r="A48" s="67" t="s">
        <v>66</v>
      </c>
      <c r="B48" s="67"/>
      <c r="C48" s="67">
        <v>2194843.3199999998</v>
      </c>
      <c r="D48" s="67">
        <v>2300324</v>
      </c>
      <c r="E48" s="67">
        <v>3185100</v>
      </c>
      <c r="F48" s="67">
        <v>3193350</v>
      </c>
      <c r="G48" s="67">
        <v>3203350</v>
      </c>
      <c r="H48" s="67">
        <v>104.8058</v>
      </c>
      <c r="I48" s="67">
        <v>138.4631</v>
      </c>
      <c r="J48" s="67">
        <v>100.259</v>
      </c>
      <c r="K48" s="67">
        <v>100.31310000000001</v>
      </c>
    </row>
    <row r="49" spans="1:11" x14ac:dyDescent="0.2">
      <c r="A49" s="67" t="s">
        <v>65</v>
      </c>
      <c r="B49" s="67"/>
      <c r="C49" s="67">
        <v>64723.48</v>
      </c>
      <c r="D49" s="67">
        <v>76448</v>
      </c>
      <c r="E49" s="67">
        <v>83900</v>
      </c>
      <c r="F49" s="67">
        <v>83900</v>
      </c>
      <c r="G49" s="67">
        <v>83900</v>
      </c>
      <c r="H49" s="67">
        <v>118.1147</v>
      </c>
      <c r="I49" s="67">
        <v>109.7478</v>
      </c>
      <c r="J49" s="67">
        <v>100</v>
      </c>
      <c r="K49" s="67">
        <v>100</v>
      </c>
    </row>
    <row r="50" spans="1:11" x14ac:dyDescent="0.2">
      <c r="A50" s="67" t="s">
        <v>64</v>
      </c>
      <c r="B50" s="67"/>
      <c r="C50" s="67">
        <v>4372.3900000000003</v>
      </c>
      <c r="D50" s="67">
        <v>2920</v>
      </c>
      <c r="E50" s="67">
        <v>2000</v>
      </c>
      <c r="F50" s="67">
        <v>2000</v>
      </c>
      <c r="G50" s="67">
        <v>2000</v>
      </c>
      <c r="H50" s="67">
        <v>66.782600000000002</v>
      </c>
      <c r="I50" s="67">
        <v>68.493099999999998</v>
      </c>
      <c r="J50" s="67">
        <v>100</v>
      </c>
      <c r="K50" s="67">
        <v>100</v>
      </c>
    </row>
    <row r="51" spans="1:11" x14ac:dyDescent="0.2">
      <c r="A51" s="99" t="s">
        <v>141</v>
      </c>
      <c r="B51" s="99"/>
      <c r="C51" s="98">
        <v>24438.49</v>
      </c>
      <c r="D51" s="98">
        <v>59908</v>
      </c>
      <c r="E51" s="98">
        <v>72000</v>
      </c>
      <c r="F51" s="98">
        <v>72600</v>
      </c>
      <c r="G51" s="98">
        <v>73200</v>
      </c>
      <c r="H51" s="98">
        <v>245.1378</v>
      </c>
      <c r="I51" s="98">
        <v>120.1842</v>
      </c>
      <c r="J51" s="98">
        <v>100.83329999999999</v>
      </c>
      <c r="K51" s="98">
        <v>100.82640000000001</v>
      </c>
    </row>
    <row r="52" spans="1:11" x14ac:dyDescent="0.2">
      <c r="A52" s="97" t="s">
        <v>128</v>
      </c>
      <c r="B52" s="97"/>
      <c r="C52" s="96">
        <v>24438.49</v>
      </c>
      <c r="D52" s="96">
        <v>59908</v>
      </c>
      <c r="E52" s="96">
        <v>72000</v>
      </c>
      <c r="F52" s="96">
        <v>72600</v>
      </c>
      <c r="G52" s="96">
        <v>73200</v>
      </c>
      <c r="H52" s="96">
        <v>245.1378</v>
      </c>
      <c r="I52" s="96">
        <v>120.1842</v>
      </c>
      <c r="J52" s="96">
        <v>100.83329999999999</v>
      </c>
      <c r="K52" s="96">
        <v>100.82640000000001</v>
      </c>
    </row>
    <row r="53" spans="1:11" x14ac:dyDescent="0.2">
      <c r="A53" s="95" t="s">
        <v>127</v>
      </c>
      <c r="B53" s="95"/>
      <c r="C53" s="94">
        <v>24438.49</v>
      </c>
      <c r="D53" s="94">
        <v>59908</v>
      </c>
      <c r="E53" s="94">
        <v>72000</v>
      </c>
      <c r="F53" s="94">
        <v>72600</v>
      </c>
      <c r="G53" s="94">
        <v>73200</v>
      </c>
      <c r="H53" s="94">
        <v>245.1378</v>
      </c>
      <c r="I53" s="94">
        <v>120.1842</v>
      </c>
      <c r="J53" s="94">
        <v>100.83329999999999</v>
      </c>
      <c r="K53" s="94">
        <v>100.82640000000001</v>
      </c>
    </row>
    <row r="54" spans="1:11" x14ac:dyDescent="0.2">
      <c r="A54" s="93" t="s">
        <v>126</v>
      </c>
      <c r="B54" s="93"/>
      <c r="C54" s="92">
        <v>24438.49</v>
      </c>
      <c r="D54" s="92">
        <v>59908</v>
      </c>
      <c r="E54" s="92">
        <v>72000</v>
      </c>
      <c r="F54" s="92">
        <v>72600</v>
      </c>
      <c r="G54" s="92">
        <v>73200</v>
      </c>
      <c r="H54" s="92">
        <v>245.1378</v>
      </c>
      <c r="I54" s="92">
        <v>120.1842</v>
      </c>
      <c r="J54" s="92">
        <v>100.83329999999999</v>
      </c>
      <c r="K54" s="92">
        <v>100.82640000000001</v>
      </c>
    </row>
    <row r="55" spans="1:11" x14ac:dyDescent="0.2">
      <c r="A55" s="73" t="s">
        <v>110</v>
      </c>
      <c r="B55" s="73"/>
      <c r="C55" s="72">
        <v>15668.34</v>
      </c>
      <c r="D55" s="72">
        <v>23887</v>
      </c>
      <c r="E55" s="72">
        <v>27000</v>
      </c>
      <c r="F55" s="72">
        <v>27600</v>
      </c>
      <c r="G55" s="72">
        <v>28200</v>
      </c>
      <c r="H55" s="72">
        <v>152.4539</v>
      </c>
      <c r="I55" s="72">
        <v>113.0321</v>
      </c>
      <c r="J55" s="72">
        <v>102.2222</v>
      </c>
      <c r="K55" s="72">
        <v>102.1739</v>
      </c>
    </row>
    <row r="56" spans="1:11" x14ac:dyDescent="0.2">
      <c r="A56" s="71" t="s">
        <v>109</v>
      </c>
      <c r="B56" s="71"/>
      <c r="C56" s="70">
        <v>15668.34</v>
      </c>
      <c r="D56" s="70">
        <v>23887</v>
      </c>
      <c r="E56" s="70">
        <v>27000</v>
      </c>
      <c r="F56" s="70">
        <v>27600</v>
      </c>
      <c r="G56" s="70">
        <v>28200</v>
      </c>
      <c r="H56" s="70">
        <v>152.4539</v>
      </c>
      <c r="I56" s="70">
        <v>113.0321</v>
      </c>
      <c r="J56" s="70">
        <v>102.2222</v>
      </c>
      <c r="K56" s="70">
        <v>102.1739</v>
      </c>
    </row>
    <row r="57" spans="1:11" x14ac:dyDescent="0.2">
      <c r="A57" s="67" t="s">
        <v>60</v>
      </c>
      <c r="B57" s="67"/>
      <c r="C57" s="67">
        <v>15668.34</v>
      </c>
      <c r="D57" s="67">
        <v>23887</v>
      </c>
      <c r="E57" s="67">
        <v>27000</v>
      </c>
      <c r="F57" s="67">
        <v>27600</v>
      </c>
      <c r="G57" s="67">
        <v>28200</v>
      </c>
      <c r="H57" s="67">
        <v>152.4539</v>
      </c>
      <c r="I57" s="67">
        <v>113.0321</v>
      </c>
      <c r="J57" s="67">
        <v>102.2222</v>
      </c>
      <c r="K57" s="67">
        <v>102.1739</v>
      </c>
    </row>
    <row r="58" spans="1:11" x14ac:dyDescent="0.2">
      <c r="A58" s="67" t="s">
        <v>59</v>
      </c>
      <c r="B58" s="67"/>
      <c r="C58" s="67">
        <v>0</v>
      </c>
      <c r="D58" s="67">
        <v>929</v>
      </c>
      <c r="E58" s="67">
        <v>930</v>
      </c>
      <c r="F58" s="67">
        <v>930</v>
      </c>
      <c r="G58" s="67">
        <v>930</v>
      </c>
      <c r="H58" s="67">
        <v>0</v>
      </c>
      <c r="I58" s="67">
        <v>100.10760000000001</v>
      </c>
      <c r="J58" s="67">
        <v>100</v>
      </c>
      <c r="K58" s="67">
        <v>100</v>
      </c>
    </row>
    <row r="59" spans="1:11" x14ac:dyDescent="0.2">
      <c r="A59" s="67" t="s">
        <v>58</v>
      </c>
      <c r="B59" s="67"/>
      <c r="C59" s="67">
        <v>15668.34</v>
      </c>
      <c r="D59" s="67">
        <v>22958</v>
      </c>
      <c r="E59" s="67">
        <v>26070</v>
      </c>
      <c r="F59" s="67">
        <v>26670</v>
      </c>
      <c r="G59" s="67">
        <v>27270</v>
      </c>
      <c r="H59" s="67">
        <v>146.5247</v>
      </c>
      <c r="I59" s="67">
        <v>113.5551</v>
      </c>
      <c r="J59" s="67">
        <v>102.3014</v>
      </c>
      <c r="K59" s="67">
        <v>102.2497</v>
      </c>
    </row>
    <row r="60" spans="1:11" x14ac:dyDescent="0.2">
      <c r="A60" s="73" t="s">
        <v>103</v>
      </c>
      <c r="B60" s="73"/>
      <c r="C60" s="72">
        <v>8770.15</v>
      </c>
      <c r="D60" s="72">
        <v>33830</v>
      </c>
      <c r="E60" s="72">
        <v>44000</v>
      </c>
      <c r="F60" s="72">
        <v>44000</v>
      </c>
      <c r="G60" s="72">
        <v>44000</v>
      </c>
      <c r="H60" s="72">
        <v>385.74020000000002</v>
      </c>
      <c r="I60" s="72">
        <v>130.06200000000001</v>
      </c>
      <c r="J60" s="72">
        <v>100</v>
      </c>
      <c r="K60" s="72">
        <v>100</v>
      </c>
    </row>
    <row r="61" spans="1:11" x14ac:dyDescent="0.2">
      <c r="A61" s="71" t="s">
        <v>101</v>
      </c>
      <c r="B61" s="71"/>
      <c r="C61" s="70">
        <v>8770.15</v>
      </c>
      <c r="D61" s="70">
        <v>33830</v>
      </c>
      <c r="E61" s="70">
        <v>44000</v>
      </c>
      <c r="F61" s="70">
        <v>44000</v>
      </c>
      <c r="G61" s="70">
        <v>44000</v>
      </c>
      <c r="H61" s="70">
        <v>385.74020000000002</v>
      </c>
      <c r="I61" s="70">
        <v>130.06200000000001</v>
      </c>
      <c r="J61" s="70">
        <v>100</v>
      </c>
      <c r="K61" s="70">
        <v>100</v>
      </c>
    </row>
    <row r="62" spans="1:11" x14ac:dyDescent="0.2">
      <c r="A62" s="67" t="s">
        <v>60</v>
      </c>
      <c r="B62" s="67"/>
      <c r="C62" s="67">
        <v>8770.15</v>
      </c>
      <c r="D62" s="67">
        <v>33830</v>
      </c>
      <c r="E62" s="67">
        <v>44000</v>
      </c>
      <c r="F62" s="67">
        <v>44000</v>
      </c>
      <c r="G62" s="67">
        <v>44000</v>
      </c>
      <c r="H62" s="67">
        <v>385.74020000000002</v>
      </c>
      <c r="I62" s="67">
        <v>130.06200000000001</v>
      </c>
      <c r="J62" s="67">
        <v>100</v>
      </c>
      <c r="K62" s="67">
        <v>100</v>
      </c>
    </row>
    <row r="63" spans="1:11" x14ac:dyDescent="0.2">
      <c r="A63" s="67" t="s">
        <v>58</v>
      </c>
      <c r="B63" s="67"/>
      <c r="C63" s="67">
        <v>8770.15</v>
      </c>
      <c r="D63" s="67">
        <v>33830</v>
      </c>
      <c r="E63" s="67">
        <v>44000</v>
      </c>
      <c r="F63" s="67">
        <v>44000</v>
      </c>
      <c r="G63" s="67">
        <v>44000</v>
      </c>
      <c r="H63" s="67">
        <v>385.74020000000002</v>
      </c>
      <c r="I63" s="67">
        <v>130.06200000000001</v>
      </c>
      <c r="J63" s="67">
        <v>100</v>
      </c>
      <c r="K63" s="67">
        <v>100</v>
      </c>
    </row>
    <row r="64" spans="1:11" x14ac:dyDescent="0.2">
      <c r="A64" s="73" t="s">
        <v>100</v>
      </c>
      <c r="B64" s="73"/>
      <c r="C64" s="72">
        <v>0</v>
      </c>
      <c r="D64" s="72">
        <v>2191</v>
      </c>
      <c r="E64" s="72">
        <v>1000</v>
      </c>
      <c r="F64" s="72">
        <v>1000</v>
      </c>
      <c r="G64" s="72">
        <v>1000</v>
      </c>
      <c r="H64" s="72">
        <v>0</v>
      </c>
      <c r="I64" s="72">
        <v>45.641199999999998</v>
      </c>
      <c r="J64" s="72">
        <v>100</v>
      </c>
      <c r="K64" s="72">
        <v>100</v>
      </c>
    </row>
    <row r="65" spans="1:11" x14ac:dyDescent="0.2">
      <c r="A65" s="71" t="s">
        <v>99</v>
      </c>
      <c r="B65" s="71"/>
      <c r="C65" s="70">
        <v>0</v>
      </c>
      <c r="D65" s="70">
        <v>2191</v>
      </c>
      <c r="E65" s="70">
        <v>1000</v>
      </c>
      <c r="F65" s="70">
        <v>1000</v>
      </c>
      <c r="G65" s="70">
        <v>1000</v>
      </c>
      <c r="H65" s="70">
        <v>0</v>
      </c>
      <c r="I65" s="70">
        <v>45.641199999999998</v>
      </c>
      <c r="J65" s="70">
        <v>100</v>
      </c>
      <c r="K65" s="70">
        <v>100</v>
      </c>
    </row>
    <row r="66" spans="1:11" x14ac:dyDescent="0.2">
      <c r="A66" s="67" t="s">
        <v>60</v>
      </c>
      <c r="B66" s="67"/>
      <c r="C66" s="67">
        <v>0</v>
      </c>
      <c r="D66" s="67">
        <v>2191</v>
      </c>
      <c r="E66" s="67">
        <v>1000</v>
      </c>
      <c r="F66" s="67">
        <v>1000</v>
      </c>
      <c r="G66" s="67">
        <v>1000</v>
      </c>
      <c r="H66" s="67">
        <v>0</v>
      </c>
      <c r="I66" s="67">
        <v>45.641199999999998</v>
      </c>
      <c r="J66" s="67">
        <v>100</v>
      </c>
      <c r="K66" s="67">
        <v>100</v>
      </c>
    </row>
    <row r="67" spans="1:11" x14ac:dyDescent="0.2">
      <c r="A67" s="67" t="s">
        <v>58</v>
      </c>
      <c r="B67" s="67"/>
      <c r="C67" s="67">
        <v>0</v>
      </c>
      <c r="D67" s="67">
        <v>2191</v>
      </c>
      <c r="E67" s="67">
        <v>1000</v>
      </c>
      <c r="F67" s="67">
        <v>1000</v>
      </c>
      <c r="G67" s="67">
        <v>1000</v>
      </c>
      <c r="H67" s="67">
        <v>0</v>
      </c>
      <c r="I67" s="67">
        <v>45.641199999999998</v>
      </c>
      <c r="J67" s="67">
        <v>100</v>
      </c>
      <c r="K67" s="67">
        <v>100</v>
      </c>
    </row>
    <row r="68" spans="1:11" x14ac:dyDescent="0.2">
      <c r="A68" s="101" t="s">
        <v>140</v>
      </c>
      <c r="B68" s="101"/>
      <c r="C68" s="100">
        <v>616127.27</v>
      </c>
      <c r="D68" s="100">
        <v>1357488</v>
      </c>
      <c r="E68" s="100">
        <v>1402247</v>
      </c>
      <c r="F68" s="100">
        <v>1469961</v>
      </c>
      <c r="G68" s="100">
        <v>1492798</v>
      </c>
      <c r="H68" s="100">
        <v>220.32589999999999</v>
      </c>
      <c r="I68" s="100">
        <v>103.2971</v>
      </c>
      <c r="J68" s="100">
        <v>104.8289</v>
      </c>
      <c r="K68" s="100">
        <v>101.5535</v>
      </c>
    </row>
    <row r="69" spans="1:11" x14ac:dyDescent="0.2">
      <c r="A69" s="99" t="s">
        <v>139</v>
      </c>
      <c r="B69" s="99"/>
      <c r="C69" s="98">
        <v>18216.330000000002</v>
      </c>
      <c r="D69" s="98">
        <v>33095</v>
      </c>
      <c r="E69" s="98">
        <v>57380</v>
      </c>
      <c r="F69" s="98">
        <v>57380</v>
      </c>
      <c r="G69" s="98">
        <v>57380</v>
      </c>
      <c r="H69" s="98">
        <v>181.67760000000001</v>
      </c>
      <c r="I69" s="98">
        <v>173.37960000000001</v>
      </c>
      <c r="J69" s="98">
        <v>100</v>
      </c>
      <c r="K69" s="98">
        <v>100</v>
      </c>
    </row>
    <row r="70" spans="1:11" x14ac:dyDescent="0.2">
      <c r="A70" s="97" t="s">
        <v>128</v>
      </c>
      <c r="B70" s="97"/>
      <c r="C70" s="96">
        <v>18216.330000000002</v>
      </c>
      <c r="D70" s="96">
        <v>33095</v>
      </c>
      <c r="E70" s="96">
        <v>57380</v>
      </c>
      <c r="F70" s="96">
        <v>57380</v>
      </c>
      <c r="G70" s="96">
        <v>57380</v>
      </c>
      <c r="H70" s="96">
        <v>181.67760000000001</v>
      </c>
      <c r="I70" s="96">
        <v>173.37960000000001</v>
      </c>
      <c r="J70" s="96">
        <v>100</v>
      </c>
      <c r="K70" s="96">
        <v>100</v>
      </c>
    </row>
    <row r="71" spans="1:11" x14ac:dyDescent="0.2">
      <c r="A71" s="95" t="s">
        <v>127</v>
      </c>
      <c r="B71" s="95"/>
      <c r="C71" s="94">
        <v>18216.330000000002</v>
      </c>
      <c r="D71" s="94">
        <v>33095</v>
      </c>
      <c r="E71" s="94">
        <v>57380</v>
      </c>
      <c r="F71" s="94">
        <v>57380</v>
      </c>
      <c r="G71" s="94">
        <v>57380</v>
      </c>
      <c r="H71" s="94">
        <v>181.67760000000001</v>
      </c>
      <c r="I71" s="94">
        <v>173.37960000000001</v>
      </c>
      <c r="J71" s="94">
        <v>100</v>
      </c>
      <c r="K71" s="94">
        <v>100</v>
      </c>
    </row>
    <row r="72" spans="1:11" x14ac:dyDescent="0.2">
      <c r="A72" s="93" t="s">
        <v>126</v>
      </c>
      <c r="B72" s="93"/>
      <c r="C72" s="92">
        <v>18216.330000000002</v>
      </c>
      <c r="D72" s="92">
        <v>33095</v>
      </c>
      <c r="E72" s="92">
        <v>57380</v>
      </c>
      <c r="F72" s="92">
        <v>57380</v>
      </c>
      <c r="G72" s="92">
        <v>57380</v>
      </c>
      <c r="H72" s="92">
        <v>181.67760000000001</v>
      </c>
      <c r="I72" s="92">
        <v>173.37960000000001</v>
      </c>
      <c r="J72" s="92">
        <v>100</v>
      </c>
      <c r="K72" s="92">
        <v>100</v>
      </c>
    </row>
    <row r="73" spans="1:11" x14ac:dyDescent="0.2">
      <c r="A73" s="73" t="s">
        <v>110</v>
      </c>
      <c r="B73" s="73"/>
      <c r="C73" s="72">
        <v>3122.8</v>
      </c>
      <c r="D73" s="72">
        <v>5453</v>
      </c>
      <c r="E73" s="72">
        <v>11500</v>
      </c>
      <c r="F73" s="72">
        <v>11500</v>
      </c>
      <c r="G73" s="72">
        <v>11500</v>
      </c>
      <c r="H73" s="72">
        <v>174.6189</v>
      </c>
      <c r="I73" s="72">
        <v>210.893</v>
      </c>
      <c r="J73" s="72">
        <v>100</v>
      </c>
      <c r="K73" s="72">
        <v>100</v>
      </c>
    </row>
    <row r="74" spans="1:11" x14ac:dyDescent="0.2">
      <c r="A74" s="71" t="s">
        <v>109</v>
      </c>
      <c r="B74" s="71"/>
      <c r="C74" s="70">
        <v>3122.8</v>
      </c>
      <c r="D74" s="70">
        <v>5453</v>
      </c>
      <c r="E74" s="70">
        <v>11500</v>
      </c>
      <c r="F74" s="70">
        <v>11500</v>
      </c>
      <c r="G74" s="70">
        <v>11500</v>
      </c>
      <c r="H74" s="70">
        <v>174.6189</v>
      </c>
      <c r="I74" s="70">
        <v>210.893</v>
      </c>
      <c r="J74" s="70">
        <v>100</v>
      </c>
      <c r="K74" s="70">
        <v>100</v>
      </c>
    </row>
    <row r="75" spans="1:11" x14ac:dyDescent="0.2">
      <c r="A75" s="67" t="s">
        <v>67</v>
      </c>
      <c r="B75" s="67"/>
      <c r="C75" s="67">
        <v>3122.8</v>
      </c>
      <c r="D75" s="67">
        <v>5453</v>
      </c>
      <c r="E75" s="67">
        <v>11500</v>
      </c>
      <c r="F75" s="67">
        <v>11500</v>
      </c>
      <c r="G75" s="67">
        <v>11500</v>
      </c>
      <c r="H75" s="67">
        <v>174.6189</v>
      </c>
      <c r="I75" s="67">
        <v>210.893</v>
      </c>
      <c r="J75" s="67">
        <v>100</v>
      </c>
      <c r="K75" s="67">
        <v>100</v>
      </c>
    </row>
    <row r="76" spans="1:11" x14ac:dyDescent="0.2">
      <c r="A76" s="67" t="s">
        <v>66</v>
      </c>
      <c r="B76" s="67"/>
      <c r="C76" s="67">
        <v>3122.8</v>
      </c>
      <c r="D76" s="67">
        <v>4380</v>
      </c>
      <c r="E76" s="67">
        <v>10380</v>
      </c>
      <c r="F76" s="67">
        <v>10380</v>
      </c>
      <c r="G76" s="67">
        <v>10380</v>
      </c>
      <c r="H76" s="67">
        <v>140.2587</v>
      </c>
      <c r="I76" s="67">
        <v>236.9863</v>
      </c>
      <c r="J76" s="67">
        <v>100</v>
      </c>
      <c r="K76" s="67">
        <v>100</v>
      </c>
    </row>
    <row r="77" spans="1:11" x14ac:dyDescent="0.2">
      <c r="A77" s="67" t="s">
        <v>65</v>
      </c>
      <c r="B77" s="67"/>
      <c r="C77" s="67">
        <v>0</v>
      </c>
      <c r="D77" s="67">
        <v>1073</v>
      </c>
      <c r="E77" s="67">
        <v>1120</v>
      </c>
      <c r="F77" s="67">
        <v>1120</v>
      </c>
      <c r="G77" s="67">
        <v>1120</v>
      </c>
      <c r="H77" s="67">
        <v>0</v>
      </c>
      <c r="I77" s="67">
        <v>104.3802</v>
      </c>
      <c r="J77" s="67">
        <v>100</v>
      </c>
      <c r="K77" s="67">
        <v>100</v>
      </c>
    </row>
    <row r="78" spans="1:11" x14ac:dyDescent="0.2">
      <c r="A78" s="73" t="s">
        <v>103</v>
      </c>
      <c r="B78" s="73"/>
      <c r="C78" s="72">
        <v>5599.24</v>
      </c>
      <c r="D78" s="72">
        <v>9255</v>
      </c>
      <c r="E78" s="72">
        <v>22000</v>
      </c>
      <c r="F78" s="72">
        <v>22000</v>
      </c>
      <c r="G78" s="72">
        <v>22000</v>
      </c>
      <c r="H78" s="72">
        <v>165.2902</v>
      </c>
      <c r="I78" s="72">
        <v>237.70930000000001</v>
      </c>
      <c r="J78" s="72">
        <v>100</v>
      </c>
      <c r="K78" s="72">
        <v>100</v>
      </c>
    </row>
    <row r="79" spans="1:11" x14ac:dyDescent="0.2">
      <c r="A79" s="71" t="s">
        <v>101</v>
      </c>
      <c r="B79" s="71"/>
      <c r="C79" s="70">
        <v>5599.24</v>
      </c>
      <c r="D79" s="70">
        <v>9255</v>
      </c>
      <c r="E79" s="70">
        <v>22000</v>
      </c>
      <c r="F79" s="70">
        <v>22000</v>
      </c>
      <c r="G79" s="70">
        <v>22000</v>
      </c>
      <c r="H79" s="70">
        <v>165.2902</v>
      </c>
      <c r="I79" s="70">
        <v>237.70930000000001</v>
      </c>
      <c r="J79" s="70">
        <v>100</v>
      </c>
      <c r="K79" s="70">
        <v>100</v>
      </c>
    </row>
    <row r="80" spans="1:11" x14ac:dyDescent="0.2">
      <c r="A80" s="67" t="s">
        <v>67</v>
      </c>
      <c r="B80" s="67"/>
      <c r="C80" s="67">
        <v>2663.82</v>
      </c>
      <c r="D80" s="67">
        <v>8061</v>
      </c>
      <c r="E80" s="67">
        <v>20000</v>
      </c>
      <c r="F80" s="67">
        <v>20000</v>
      </c>
      <c r="G80" s="67">
        <v>20000</v>
      </c>
      <c r="H80" s="67">
        <v>302.6105</v>
      </c>
      <c r="I80" s="67">
        <v>248.10810000000001</v>
      </c>
      <c r="J80" s="67">
        <v>100</v>
      </c>
      <c r="K80" s="67">
        <v>100</v>
      </c>
    </row>
    <row r="81" spans="1:11" x14ac:dyDescent="0.2">
      <c r="A81" s="67" t="s">
        <v>66</v>
      </c>
      <c r="B81" s="67"/>
      <c r="C81" s="67">
        <v>0</v>
      </c>
      <c r="D81" s="67">
        <v>266</v>
      </c>
      <c r="E81" s="67">
        <v>266</v>
      </c>
      <c r="F81" s="67">
        <v>266</v>
      </c>
      <c r="G81" s="67">
        <v>266</v>
      </c>
      <c r="H81" s="67">
        <v>0</v>
      </c>
      <c r="I81" s="67">
        <v>100</v>
      </c>
      <c r="J81" s="67">
        <v>100</v>
      </c>
      <c r="K81" s="67">
        <v>100</v>
      </c>
    </row>
    <row r="82" spans="1:11" x14ac:dyDescent="0.2">
      <c r="A82" s="67" t="s">
        <v>65</v>
      </c>
      <c r="B82" s="67"/>
      <c r="C82" s="67">
        <v>2452.8000000000002</v>
      </c>
      <c r="D82" s="67">
        <v>6566</v>
      </c>
      <c r="E82" s="67">
        <v>17534</v>
      </c>
      <c r="F82" s="67">
        <v>17534</v>
      </c>
      <c r="G82" s="67">
        <v>17534</v>
      </c>
      <c r="H82" s="67">
        <v>267.69400000000002</v>
      </c>
      <c r="I82" s="67">
        <v>267.04230000000001</v>
      </c>
      <c r="J82" s="67">
        <v>100</v>
      </c>
      <c r="K82" s="67">
        <v>100</v>
      </c>
    </row>
    <row r="83" spans="1:11" x14ac:dyDescent="0.2">
      <c r="A83" s="67" t="s">
        <v>63</v>
      </c>
      <c r="B83" s="67"/>
      <c r="C83" s="67">
        <v>211.02</v>
      </c>
      <c r="D83" s="67">
        <v>1229</v>
      </c>
      <c r="E83" s="67">
        <v>2200</v>
      </c>
      <c r="F83" s="67">
        <v>2200</v>
      </c>
      <c r="G83" s="67">
        <v>2200</v>
      </c>
      <c r="H83" s="67">
        <v>582.40920000000006</v>
      </c>
      <c r="I83" s="67">
        <v>179.00729999999999</v>
      </c>
      <c r="J83" s="67">
        <v>100</v>
      </c>
      <c r="K83" s="67">
        <v>100</v>
      </c>
    </row>
    <row r="84" spans="1:11" x14ac:dyDescent="0.2">
      <c r="A84" s="67" t="s">
        <v>60</v>
      </c>
      <c r="B84" s="67"/>
      <c r="C84" s="67">
        <v>2935.42</v>
      </c>
      <c r="D84" s="67">
        <v>1194</v>
      </c>
      <c r="E84" s="67">
        <v>2000</v>
      </c>
      <c r="F84" s="67">
        <v>2000</v>
      </c>
      <c r="G84" s="67">
        <v>2000</v>
      </c>
      <c r="H84" s="67">
        <v>40.675600000000003</v>
      </c>
      <c r="I84" s="67">
        <v>167.50409999999999</v>
      </c>
      <c r="J84" s="67">
        <v>100</v>
      </c>
      <c r="K84" s="67">
        <v>100</v>
      </c>
    </row>
    <row r="85" spans="1:11" x14ac:dyDescent="0.2">
      <c r="A85" s="67" t="s">
        <v>58</v>
      </c>
      <c r="B85" s="67"/>
      <c r="C85" s="67">
        <v>2935.42</v>
      </c>
      <c r="D85" s="67">
        <v>1194</v>
      </c>
      <c r="E85" s="67">
        <v>2000</v>
      </c>
      <c r="F85" s="67">
        <v>2000</v>
      </c>
      <c r="G85" s="67">
        <v>2000</v>
      </c>
      <c r="H85" s="67">
        <v>40.675600000000003</v>
      </c>
      <c r="I85" s="67">
        <v>167.50409999999999</v>
      </c>
      <c r="J85" s="67">
        <v>100</v>
      </c>
      <c r="K85" s="67">
        <v>100</v>
      </c>
    </row>
    <row r="86" spans="1:11" x14ac:dyDescent="0.2">
      <c r="A86" s="73" t="s">
        <v>100</v>
      </c>
      <c r="B86" s="73"/>
      <c r="C86" s="72">
        <v>9494.2900000000009</v>
      </c>
      <c r="D86" s="72">
        <v>18387</v>
      </c>
      <c r="E86" s="72">
        <v>23880</v>
      </c>
      <c r="F86" s="72">
        <v>23880</v>
      </c>
      <c r="G86" s="72">
        <v>23880</v>
      </c>
      <c r="H86" s="72">
        <v>193.66370000000001</v>
      </c>
      <c r="I86" s="72">
        <v>129.87430000000001</v>
      </c>
      <c r="J86" s="72">
        <v>100</v>
      </c>
      <c r="K86" s="72">
        <v>100</v>
      </c>
    </row>
    <row r="87" spans="1:11" x14ac:dyDescent="0.2">
      <c r="A87" s="71" t="s">
        <v>99</v>
      </c>
      <c r="B87" s="71"/>
      <c r="C87" s="70">
        <v>9494.2900000000009</v>
      </c>
      <c r="D87" s="70">
        <v>18387</v>
      </c>
      <c r="E87" s="70">
        <v>23880</v>
      </c>
      <c r="F87" s="70">
        <v>23880</v>
      </c>
      <c r="G87" s="70">
        <v>23880</v>
      </c>
      <c r="H87" s="70">
        <v>193.66370000000001</v>
      </c>
      <c r="I87" s="70">
        <v>129.87430000000001</v>
      </c>
      <c r="J87" s="70">
        <v>100</v>
      </c>
      <c r="K87" s="70">
        <v>100</v>
      </c>
    </row>
    <row r="88" spans="1:11" x14ac:dyDescent="0.2">
      <c r="A88" s="67" t="s">
        <v>67</v>
      </c>
      <c r="B88" s="67"/>
      <c r="C88" s="67">
        <v>6195.33</v>
      </c>
      <c r="D88" s="67">
        <v>16396</v>
      </c>
      <c r="E88" s="67">
        <v>21880</v>
      </c>
      <c r="F88" s="67">
        <v>21880</v>
      </c>
      <c r="G88" s="67">
        <v>21880</v>
      </c>
      <c r="H88" s="67">
        <v>264.65089999999998</v>
      </c>
      <c r="I88" s="67">
        <v>133.44710000000001</v>
      </c>
      <c r="J88" s="67">
        <v>100</v>
      </c>
      <c r="K88" s="67">
        <v>100</v>
      </c>
    </row>
    <row r="89" spans="1:11" x14ac:dyDescent="0.2">
      <c r="A89" s="67" t="s">
        <v>66</v>
      </c>
      <c r="B89" s="67"/>
      <c r="C89" s="67">
        <v>0</v>
      </c>
      <c r="D89" s="67">
        <v>399</v>
      </c>
      <c r="E89" s="67">
        <v>500</v>
      </c>
      <c r="F89" s="67">
        <v>500</v>
      </c>
      <c r="G89" s="67">
        <v>500</v>
      </c>
      <c r="H89" s="67">
        <v>0</v>
      </c>
      <c r="I89" s="67">
        <v>125.31319999999999</v>
      </c>
      <c r="J89" s="67">
        <v>100</v>
      </c>
      <c r="K89" s="67">
        <v>100</v>
      </c>
    </row>
    <row r="90" spans="1:11" x14ac:dyDescent="0.2">
      <c r="A90" s="67" t="s">
        <v>65</v>
      </c>
      <c r="B90" s="67"/>
      <c r="C90" s="67">
        <v>6195.33</v>
      </c>
      <c r="D90" s="67">
        <v>15997</v>
      </c>
      <c r="E90" s="67">
        <v>21380</v>
      </c>
      <c r="F90" s="67">
        <v>21380</v>
      </c>
      <c r="G90" s="67">
        <v>21380</v>
      </c>
      <c r="H90" s="67">
        <v>258.2106</v>
      </c>
      <c r="I90" s="67">
        <v>133.65</v>
      </c>
      <c r="J90" s="67">
        <v>100</v>
      </c>
      <c r="K90" s="67">
        <v>100</v>
      </c>
    </row>
    <row r="91" spans="1:11" x14ac:dyDescent="0.2">
      <c r="A91" s="67" t="s">
        <v>60</v>
      </c>
      <c r="B91" s="67"/>
      <c r="C91" s="67">
        <v>3298.96</v>
      </c>
      <c r="D91" s="67">
        <v>1991</v>
      </c>
      <c r="E91" s="67">
        <v>2000</v>
      </c>
      <c r="F91" s="67">
        <v>2000</v>
      </c>
      <c r="G91" s="67">
        <v>2000</v>
      </c>
      <c r="H91" s="67">
        <v>60.3523</v>
      </c>
      <c r="I91" s="67">
        <v>100.452</v>
      </c>
      <c r="J91" s="67">
        <v>100</v>
      </c>
      <c r="K91" s="67">
        <v>100</v>
      </c>
    </row>
    <row r="92" spans="1:11" x14ac:dyDescent="0.2">
      <c r="A92" s="67" t="s">
        <v>58</v>
      </c>
      <c r="B92" s="67"/>
      <c r="C92" s="67">
        <v>3298.96</v>
      </c>
      <c r="D92" s="67">
        <v>1991</v>
      </c>
      <c r="E92" s="67">
        <v>2000</v>
      </c>
      <c r="F92" s="67">
        <v>2000</v>
      </c>
      <c r="G92" s="67">
        <v>2000</v>
      </c>
      <c r="H92" s="67">
        <v>60.3523</v>
      </c>
      <c r="I92" s="67">
        <v>100.452</v>
      </c>
      <c r="J92" s="67">
        <v>100</v>
      </c>
      <c r="K92" s="67">
        <v>100</v>
      </c>
    </row>
    <row r="93" spans="1:11" x14ac:dyDescent="0.2">
      <c r="A93" s="99" t="s">
        <v>138</v>
      </c>
      <c r="B93" s="99"/>
      <c r="C93" s="98">
        <v>419126.73</v>
      </c>
      <c r="D93" s="98">
        <v>1039459</v>
      </c>
      <c r="E93" s="98">
        <v>975123</v>
      </c>
      <c r="F93" s="98">
        <v>1090123</v>
      </c>
      <c r="G93" s="98">
        <v>1105123</v>
      </c>
      <c r="H93" s="98">
        <v>248.00579999999999</v>
      </c>
      <c r="I93" s="98">
        <v>93.810599999999994</v>
      </c>
      <c r="J93" s="98">
        <v>111.7933</v>
      </c>
      <c r="K93" s="98">
        <v>101.3759</v>
      </c>
    </row>
    <row r="94" spans="1:11" x14ac:dyDescent="0.2">
      <c r="A94" s="97" t="s">
        <v>128</v>
      </c>
      <c r="B94" s="97"/>
      <c r="C94" s="96">
        <v>419126.73</v>
      </c>
      <c r="D94" s="96">
        <v>1039459</v>
      </c>
      <c r="E94" s="96">
        <v>975123</v>
      </c>
      <c r="F94" s="96">
        <v>1090123</v>
      </c>
      <c r="G94" s="96">
        <v>1105123</v>
      </c>
      <c r="H94" s="96">
        <v>248.00579999999999</v>
      </c>
      <c r="I94" s="96">
        <v>93.810599999999994</v>
      </c>
      <c r="J94" s="96">
        <v>111.7933</v>
      </c>
      <c r="K94" s="96">
        <v>101.3759</v>
      </c>
    </row>
    <row r="95" spans="1:11" x14ac:dyDescent="0.2">
      <c r="A95" s="95" t="s">
        <v>127</v>
      </c>
      <c r="B95" s="95"/>
      <c r="C95" s="94">
        <v>419126.73</v>
      </c>
      <c r="D95" s="94">
        <v>1039459</v>
      </c>
      <c r="E95" s="94">
        <v>975123</v>
      </c>
      <c r="F95" s="94">
        <v>1090123</v>
      </c>
      <c r="G95" s="94">
        <v>1105123</v>
      </c>
      <c r="H95" s="94">
        <v>248.00579999999999</v>
      </c>
      <c r="I95" s="94">
        <v>93.810599999999994</v>
      </c>
      <c r="J95" s="94">
        <v>111.7933</v>
      </c>
      <c r="K95" s="94">
        <v>101.3759</v>
      </c>
    </row>
    <row r="96" spans="1:11" x14ac:dyDescent="0.2">
      <c r="A96" s="93" t="s">
        <v>126</v>
      </c>
      <c r="B96" s="93"/>
      <c r="C96" s="92">
        <v>419126.73</v>
      </c>
      <c r="D96" s="92">
        <v>1039459</v>
      </c>
      <c r="E96" s="92">
        <v>975123</v>
      </c>
      <c r="F96" s="92">
        <v>1090123</v>
      </c>
      <c r="G96" s="92">
        <v>1105123</v>
      </c>
      <c r="H96" s="92">
        <v>248.00579999999999</v>
      </c>
      <c r="I96" s="92">
        <v>93.810599999999994</v>
      </c>
      <c r="J96" s="92">
        <v>111.7933</v>
      </c>
      <c r="K96" s="92">
        <v>101.3759</v>
      </c>
    </row>
    <row r="97" spans="1:11" x14ac:dyDescent="0.2">
      <c r="A97" s="73" t="s">
        <v>110</v>
      </c>
      <c r="B97" s="73"/>
      <c r="C97" s="72">
        <v>233282.09</v>
      </c>
      <c r="D97" s="72">
        <v>378010</v>
      </c>
      <c r="E97" s="72">
        <v>465123</v>
      </c>
      <c r="F97" s="72">
        <v>580123</v>
      </c>
      <c r="G97" s="72">
        <v>595123</v>
      </c>
      <c r="H97" s="72">
        <v>162.03980000000001</v>
      </c>
      <c r="I97" s="72">
        <v>123.04510000000001</v>
      </c>
      <c r="J97" s="72">
        <v>124.7246</v>
      </c>
      <c r="K97" s="72">
        <v>102.5856</v>
      </c>
    </row>
    <row r="98" spans="1:11" x14ac:dyDescent="0.2">
      <c r="A98" s="71" t="s">
        <v>109</v>
      </c>
      <c r="B98" s="71"/>
      <c r="C98" s="70">
        <v>233282.09</v>
      </c>
      <c r="D98" s="70">
        <v>378010</v>
      </c>
      <c r="E98" s="70">
        <v>465123</v>
      </c>
      <c r="F98" s="70">
        <v>580123</v>
      </c>
      <c r="G98" s="70">
        <v>595123</v>
      </c>
      <c r="H98" s="70">
        <v>162.03980000000001</v>
      </c>
      <c r="I98" s="70">
        <v>123.04510000000001</v>
      </c>
      <c r="J98" s="70">
        <v>124.7246</v>
      </c>
      <c r="K98" s="70">
        <v>102.5856</v>
      </c>
    </row>
    <row r="99" spans="1:11" x14ac:dyDescent="0.2">
      <c r="A99" s="67" t="s">
        <v>67</v>
      </c>
      <c r="B99" s="67"/>
      <c r="C99" s="67">
        <v>233282.09</v>
      </c>
      <c r="D99" s="67">
        <v>378010</v>
      </c>
      <c r="E99" s="67">
        <v>465123</v>
      </c>
      <c r="F99" s="67">
        <v>580123</v>
      </c>
      <c r="G99" s="67">
        <v>595123</v>
      </c>
      <c r="H99" s="67">
        <v>162.03980000000001</v>
      </c>
      <c r="I99" s="67">
        <v>123.04510000000001</v>
      </c>
      <c r="J99" s="67">
        <v>124.7246</v>
      </c>
      <c r="K99" s="67">
        <v>102.5856</v>
      </c>
    </row>
    <row r="100" spans="1:11" x14ac:dyDescent="0.2">
      <c r="A100" s="67" t="s">
        <v>66</v>
      </c>
      <c r="B100" s="67"/>
      <c r="C100" s="67">
        <v>193254.83</v>
      </c>
      <c r="D100" s="67">
        <v>314367</v>
      </c>
      <c r="E100" s="67">
        <v>431000</v>
      </c>
      <c r="F100" s="67">
        <v>546000</v>
      </c>
      <c r="G100" s="67">
        <v>561000</v>
      </c>
      <c r="H100" s="67">
        <v>162.6696</v>
      </c>
      <c r="I100" s="67">
        <v>137.1009</v>
      </c>
      <c r="J100" s="67">
        <v>126.68210000000001</v>
      </c>
      <c r="K100" s="67">
        <v>102.74720000000001</v>
      </c>
    </row>
    <row r="101" spans="1:11" x14ac:dyDescent="0.2">
      <c r="A101" s="67" t="s">
        <v>65</v>
      </c>
      <c r="B101" s="67"/>
      <c r="C101" s="67">
        <v>40027.26</v>
      </c>
      <c r="D101" s="67">
        <v>63643</v>
      </c>
      <c r="E101" s="67">
        <v>34123</v>
      </c>
      <c r="F101" s="67">
        <v>34123</v>
      </c>
      <c r="G101" s="67">
        <v>34123</v>
      </c>
      <c r="H101" s="67">
        <v>158.9991</v>
      </c>
      <c r="I101" s="67">
        <v>53.616199999999999</v>
      </c>
      <c r="J101" s="67">
        <v>100</v>
      </c>
      <c r="K101" s="67">
        <v>100</v>
      </c>
    </row>
    <row r="102" spans="1:11" x14ac:dyDescent="0.2">
      <c r="A102" s="73" t="s">
        <v>106</v>
      </c>
      <c r="B102" s="73"/>
      <c r="C102" s="72">
        <v>185844.64</v>
      </c>
      <c r="D102" s="72">
        <v>211449</v>
      </c>
      <c r="E102" s="72">
        <v>200000</v>
      </c>
      <c r="F102" s="72">
        <v>200000</v>
      </c>
      <c r="G102" s="72">
        <v>200000</v>
      </c>
      <c r="H102" s="72">
        <v>113.77719999999999</v>
      </c>
      <c r="I102" s="72">
        <v>94.585400000000007</v>
      </c>
      <c r="J102" s="72">
        <v>100</v>
      </c>
      <c r="K102" s="72">
        <v>100</v>
      </c>
    </row>
    <row r="103" spans="1:11" x14ac:dyDescent="0.2">
      <c r="A103" s="71" t="s">
        <v>104</v>
      </c>
      <c r="B103" s="71"/>
      <c r="C103" s="70">
        <v>185844.64</v>
      </c>
      <c r="D103" s="70">
        <v>211449</v>
      </c>
      <c r="E103" s="70">
        <v>200000</v>
      </c>
      <c r="F103" s="70">
        <v>200000</v>
      </c>
      <c r="G103" s="70">
        <v>200000</v>
      </c>
      <c r="H103" s="70">
        <v>113.77719999999999</v>
      </c>
      <c r="I103" s="70">
        <v>94.585400000000007</v>
      </c>
      <c r="J103" s="70">
        <v>100</v>
      </c>
      <c r="K103" s="70">
        <v>100</v>
      </c>
    </row>
    <row r="104" spans="1:11" x14ac:dyDescent="0.2">
      <c r="A104" s="67" t="s">
        <v>67</v>
      </c>
      <c r="B104" s="67"/>
      <c r="C104" s="67">
        <v>183574.08</v>
      </c>
      <c r="D104" s="67">
        <v>195856</v>
      </c>
      <c r="E104" s="67">
        <v>176000</v>
      </c>
      <c r="F104" s="67">
        <v>176000</v>
      </c>
      <c r="G104" s="67">
        <v>176000</v>
      </c>
      <c r="H104" s="67">
        <v>106.6904</v>
      </c>
      <c r="I104" s="67">
        <v>89.861900000000006</v>
      </c>
      <c r="J104" s="67">
        <v>100</v>
      </c>
      <c r="K104" s="67">
        <v>100</v>
      </c>
    </row>
    <row r="105" spans="1:11" x14ac:dyDescent="0.2">
      <c r="A105" s="67" t="s">
        <v>66</v>
      </c>
      <c r="B105" s="67"/>
      <c r="C105" s="67">
        <v>0</v>
      </c>
      <c r="D105" s="67">
        <v>3981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</row>
    <row r="106" spans="1:11" x14ac:dyDescent="0.2">
      <c r="A106" s="67" t="s">
        <v>65</v>
      </c>
      <c r="B106" s="67"/>
      <c r="C106" s="67">
        <v>183574.08</v>
      </c>
      <c r="D106" s="67">
        <v>191875</v>
      </c>
      <c r="E106" s="67">
        <v>176000</v>
      </c>
      <c r="F106" s="67">
        <v>176000</v>
      </c>
      <c r="G106" s="67">
        <v>176000</v>
      </c>
      <c r="H106" s="67">
        <v>104.5218</v>
      </c>
      <c r="I106" s="67">
        <v>91.726299999999995</v>
      </c>
      <c r="J106" s="67">
        <v>100</v>
      </c>
      <c r="K106" s="67">
        <v>100</v>
      </c>
    </row>
    <row r="107" spans="1:11" x14ac:dyDescent="0.2">
      <c r="A107" s="67" t="s">
        <v>60</v>
      </c>
      <c r="B107" s="67"/>
      <c r="C107" s="67">
        <v>2270.56</v>
      </c>
      <c r="D107" s="67">
        <v>15593</v>
      </c>
      <c r="E107" s="67">
        <v>24000</v>
      </c>
      <c r="F107" s="67">
        <v>24000</v>
      </c>
      <c r="G107" s="67">
        <v>24000</v>
      </c>
      <c r="H107" s="67">
        <v>686.74680000000001</v>
      </c>
      <c r="I107" s="67">
        <v>153.9152</v>
      </c>
      <c r="J107" s="67">
        <v>100</v>
      </c>
      <c r="K107" s="67">
        <v>100</v>
      </c>
    </row>
    <row r="108" spans="1:11" x14ac:dyDescent="0.2">
      <c r="A108" s="67" t="s">
        <v>58</v>
      </c>
      <c r="B108" s="67"/>
      <c r="C108" s="67">
        <v>2270.56</v>
      </c>
      <c r="D108" s="67">
        <v>15593</v>
      </c>
      <c r="E108" s="67">
        <v>24000</v>
      </c>
      <c r="F108" s="67">
        <v>24000</v>
      </c>
      <c r="G108" s="67">
        <v>24000</v>
      </c>
      <c r="H108" s="67">
        <v>686.74680000000001</v>
      </c>
      <c r="I108" s="67">
        <v>153.9152</v>
      </c>
      <c r="J108" s="67">
        <v>100</v>
      </c>
      <c r="K108" s="67">
        <v>100</v>
      </c>
    </row>
    <row r="109" spans="1:11" x14ac:dyDescent="0.2">
      <c r="A109" s="73" t="s">
        <v>103</v>
      </c>
      <c r="B109" s="73"/>
      <c r="C109" s="72">
        <v>0</v>
      </c>
      <c r="D109" s="72">
        <v>450000</v>
      </c>
      <c r="E109" s="72">
        <v>310000</v>
      </c>
      <c r="F109" s="72">
        <v>310000</v>
      </c>
      <c r="G109" s="72">
        <v>310000</v>
      </c>
      <c r="H109" s="72">
        <v>0</v>
      </c>
      <c r="I109" s="72">
        <v>68.888800000000003</v>
      </c>
      <c r="J109" s="72">
        <v>100</v>
      </c>
      <c r="K109" s="72">
        <v>100</v>
      </c>
    </row>
    <row r="110" spans="1:11" x14ac:dyDescent="0.2">
      <c r="A110" s="71" t="s">
        <v>101</v>
      </c>
      <c r="B110" s="71"/>
      <c r="C110" s="70">
        <v>0</v>
      </c>
      <c r="D110" s="70">
        <v>450000</v>
      </c>
      <c r="E110" s="70">
        <v>310000</v>
      </c>
      <c r="F110" s="70">
        <v>310000</v>
      </c>
      <c r="G110" s="70">
        <v>310000</v>
      </c>
      <c r="H110" s="70">
        <v>0</v>
      </c>
      <c r="I110" s="70">
        <v>68.888800000000003</v>
      </c>
      <c r="J110" s="70">
        <v>100</v>
      </c>
      <c r="K110" s="70">
        <v>100</v>
      </c>
    </row>
    <row r="111" spans="1:11" x14ac:dyDescent="0.2">
      <c r="A111" s="67" t="s">
        <v>67</v>
      </c>
      <c r="B111" s="67"/>
      <c r="C111" s="67">
        <v>0</v>
      </c>
      <c r="D111" s="67">
        <v>450000</v>
      </c>
      <c r="E111" s="67">
        <v>310000</v>
      </c>
      <c r="F111" s="67">
        <v>310000</v>
      </c>
      <c r="G111" s="67">
        <v>310000</v>
      </c>
      <c r="H111" s="67">
        <v>0</v>
      </c>
      <c r="I111" s="67">
        <v>68.888800000000003</v>
      </c>
      <c r="J111" s="67">
        <v>100</v>
      </c>
      <c r="K111" s="67">
        <v>100</v>
      </c>
    </row>
    <row r="112" spans="1:11" x14ac:dyDescent="0.2">
      <c r="A112" s="67" t="s">
        <v>65</v>
      </c>
      <c r="B112" s="67"/>
      <c r="C112" s="67">
        <v>0</v>
      </c>
      <c r="D112" s="67">
        <v>450000</v>
      </c>
      <c r="E112" s="67">
        <v>310000</v>
      </c>
      <c r="F112" s="67">
        <v>310000</v>
      </c>
      <c r="G112" s="67">
        <v>310000</v>
      </c>
      <c r="H112" s="67">
        <v>0</v>
      </c>
      <c r="I112" s="67">
        <v>68.888800000000003</v>
      </c>
      <c r="J112" s="67">
        <v>100</v>
      </c>
      <c r="K112" s="67">
        <v>100</v>
      </c>
    </row>
    <row r="113" spans="1:11" x14ac:dyDescent="0.2">
      <c r="A113" s="99" t="s">
        <v>137</v>
      </c>
      <c r="B113" s="99"/>
      <c r="C113" s="98">
        <v>16581.599999999999</v>
      </c>
      <c r="D113" s="98">
        <v>35388</v>
      </c>
      <c r="E113" s="98">
        <v>43495</v>
      </c>
      <c r="F113" s="98">
        <v>43495</v>
      </c>
      <c r="G113" s="98">
        <v>43495</v>
      </c>
      <c r="H113" s="98">
        <v>213.41720000000001</v>
      </c>
      <c r="I113" s="98">
        <v>122.9088</v>
      </c>
      <c r="J113" s="98">
        <v>100</v>
      </c>
      <c r="K113" s="98">
        <v>100</v>
      </c>
    </row>
    <row r="114" spans="1:11" x14ac:dyDescent="0.2">
      <c r="A114" s="97" t="s">
        <v>128</v>
      </c>
      <c r="B114" s="97"/>
      <c r="C114" s="96">
        <v>16581.599999999999</v>
      </c>
      <c r="D114" s="96">
        <v>35388</v>
      </c>
      <c r="E114" s="96">
        <v>43495</v>
      </c>
      <c r="F114" s="96">
        <v>43495</v>
      </c>
      <c r="G114" s="96">
        <v>43495</v>
      </c>
      <c r="H114" s="96">
        <v>213.41720000000001</v>
      </c>
      <c r="I114" s="96">
        <v>122.9088</v>
      </c>
      <c r="J114" s="96">
        <v>100</v>
      </c>
      <c r="K114" s="96">
        <v>100</v>
      </c>
    </row>
    <row r="115" spans="1:11" x14ac:dyDescent="0.2">
      <c r="A115" s="95" t="s">
        <v>127</v>
      </c>
      <c r="B115" s="95"/>
      <c r="C115" s="94">
        <v>16581.599999999999</v>
      </c>
      <c r="D115" s="94">
        <v>35388</v>
      </c>
      <c r="E115" s="94">
        <v>43495</v>
      </c>
      <c r="F115" s="94">
        <v>43495</v>
      </c>
      <c r="G115" s="94">
        <v>43495</v>
      </c>
      <c r="H115" s="94">
        <v>213.41720000000001</v>
      </c>
      <c r="I115" s="94">
        <v>122.9088</v>
      </c>
      <c r="J115" s="94">
        <v>100</v>
      </c>
      <c r="K115" s="94">
        <v>100</v>
      </c>
    </row>
    <row r="116" spans="1:11" x14ac:dyDescent="0.2">
      <c r="A116" s="93" t="s">
        <v>126</v>
      </c>
      <c r="B116" s="93"/>
      <c r="C116" s="92">
        <v>16581.599999999999</v>
      </c>
      <c r="D116" s="92">
        <v>35388</v>
      </c>
      <c r="E116" s="92">
        <v>43495</v>
      </c>
      <c r="F116" s="92">
        <v>43495</v>
      </c>
      <c r="G116" s="92">
        <v>43495</v>
      </c>
      <c r="H116" s="92">
        <v>213.41720000000001</v>
      </c>
      <c r="I116" s="92">
        <v>122.9088</v>
      </c>
      <c r="J116" s="92">
        <v>100</v>
      </c>
      <c r="K116" s="92">
        <v>100</v>
      </c>
    </row>
    <row r="117" spans="1:11" x14ac:dyDescent="0.2">
      <c r="A117" s="73" t="s">
        <v>110</v>
      </c>
      <c r="B117" s="73"/>
      <c r="C117" s="72">
        <v>3671.16</v>
      </c>
      <c r="D117" s="72">
        <v>8377</v>
      </c>
      <c r="E117" s="72">
        <v>16377</v>
      </c>
      <c r="F117" s="72">
        <v>16377</v>
      </c>
      <c r="G117" s="72">
        <v>16377</v>
      </c>
      <c r="H117" s="72">
        <v>228.184</v>
      </c>
      <c r="I117" s="72">
        <v>195.49950000000001</v>
      </c>
      <c r="J117" s="72">
        <v>100</v>
      </c>
      <c r="K117" s="72">
        <v>100</v>
      </c>
    </row>
    <row r="118" spans="1:11" x14ac:dyDescent="0.2">
      <c r="A118" s="71" t="s">
        <v>109</v>
      </c>
      <c r="B118" s="71"/>
      <c r="C118" s="70">
        <v>3671.16</v>
      </c>
      <c r="D118" s="70">
        <v>8377</v>
      </c>
      <c r="E118" s="70">
        <v>16377</v>
      </c>
      <c r="F118" s="70">
        <v>16377</v>
      </c>
      <c r="G118" s="70">
        <v>16377</v>
      </c>
      <c r="H118" s="70">
        <v>228.184</v>
      </c>
      <c r="I118" s="70">
        <v>195.49950000000001</v>
      </c>
      <c r="J118" s="70">
        <v>100</v>
      </c>
      <c r="K118" s="70">
        <v>100</v>
      </c>
    </row>
    <row r="119" spans="1:11" x14ac:dyDescent="0.2">
      <c r="A119" s="67" t="s">
        <v>67</v>
      </c>
      <c r="B119" s="67"/>
      <c r="C119" s="67">
        <v>3671.16</v>
      </c>
      <c r="D119" s="67">
        <v>8377</v>
      </c>
      <c r="E119" s="67">
        <v>16377</v>
      </c>
      <c r="F119" s="67">
        <v>16377</v>
      </c>
      <c r="G119" s="67">
        <v>16377</v>
      </c>
      <c r="H119" s="67">
        <v>228.184</v>
      </c>
      <c r="I119" s="67">
        <v>195.49950000000001</v>
      </c>
      <c r="J119" s="67">
        <v>100</v>
      </c>
      <c r="K119" s="67">
        <v>100</v>
      </c>
    </row>
    <row r="120" spans="1:11" x14ac:dyDescent="0.2">
      <c r="A120" s="67" t="s">
        <v>65</v>
      </c>
      <c r="B120" s="67"/>
      <c r="C120" s="67">
        <v>1951.01</v>
      </c>
      <c r="D120" s="67">
        <v>2854</v>
      </c>
      <c r="E120" s="67">
        <v>5854</v>
      </c>
      <c r="F120" s="67">
        <v>5854</v>
      </c>
      <c r="G120" s="67">
        <v>5854</v>
      </c>
      <c r="H120" s="67">
        <v>146.28319999999999</v>
      </c>
      <c r="I120" s="67">
        <v>205.1156</v>
      </c>
      <c r="J120" s="67">
        <v>100</v>
      </c>
      <c r="K120" s="67">
        <v>100</v>
      </c>
    </row>
    <row r="121" spans="1:11" x14ac:dyDescent="0.2">
      <c r="A121" s="67" t="s">
        <v>62</v>
      </c>
      <c r="B121" s="67"/>
      <c r="C121" s="67">
        <v>1720.15</v>
      </c>
      <c r="D121" s="67">
        <v>5523</v>
      </c>
      <c r="E121" s="67">
        <v>10523</v>
      </c>
      <c r="F121" s="67">
        <v>10523</v>
      </c>
      <c r="G121" s="67">
        <v>10523</v>
      </c>
      <c r="H121" s="67">
        <v>321.07659999999998</v>
      </c>
      <c r="I121" s="67">
        <v>190.53049999999999</v>
      </c>
      <c r="J121" s="67">
        <v>100</v>
      </c>
      <c r="K121" s="67">
        <v>100</v>
      </c>
    </row>
    <row r="122" spans="1:11" x14ac:dyDescent="0.2">
      <c r="A122" s="73" t="s">
        <v>106</v>
      </c>
      <c r="B122" s="73"/>
      <c r="C122" s="72">
        <v>12128.64</v>
      </c>
      <c r="D122" s="72">
        <v>21835</v>
      </c>
      <c r="E122" s="72">
        <v>22000</v>
      </c>
      <c r="F122" s="72">
        <v>22000</v>
      </c>
      <c r="G122" s="72">
        <v>22000</v>
      </c>
      <c r="H122" s="72">
        <v>180.0284</v>
      </c>
      <c r="I122" s="72">
        <v>100.7556</v>
      </c>
      <c r="J122" s="72">
        <v>100</v>
      </c>
      <c r="K122" s="72">
        <v>100</v>
      </c>
    </row>
    <row r="123" spans="1:11" x14ac:dyDescent="0.2">
      <c r="A123" s="71" t="s">
        <v>104</v>
      </c>
      <c r="B123" s="71"/>
      <c r="C123" s="70">
        <v>12128.64</v>
      </c>
      <c r="D123" s="70">
        <v>21835</v>
      </c>
      <c r="E123" s="70">
        <v>22000</v>
      </c>
      <c r="F123" s="70">
        <v>22000</v>
      </c>
      <c r="G123" s="70">
        <v>22000</v>
      </c>
      <c r="H123" s="70">
        <v>180.0284</v>
      </c>
      <c r="I123" s="70">
        <v>100.7556</v>
      </c>
      <c r="J123" s="70">
        <v>100</v>
      </c>
      <c r="K123" s="70">
        <v>100</v>
      </c>
    </row>
    <row r="124" spans="1:11" x14ac:dyDescent="0.2">
      <c r="A124" s="67" t="s">
        <v>67</v>
      </c>
      <c r="B124" s="67"/>
      <c r="C124" s="67">
        <v>11827.36</v>
      </c>
      <c r="D124" s="67">
        <v>21039</v>
      </c>
      <c r="E124" s="67">
        <v>21200</v>
      </c>
      <c r="F124" s="67">
        <v>21200</v>
      </c>
      <c r="G124" s="67">
        <v>21200</v>
      </c>
      <c r="H124" s="67">
        <v>177.88409999999999</v>
      </c>
      <c r="I124" s="67">
        <v>100.76519999999999</v>
      </c>
      <c r="J124" s="67">
        <v>100</v>
      </c>
      <c r="K124" s="67">
        <v>100</v>
      </c>
    </row>
    <row r="125" spans="1:11" x14ac:dyDescent="0.2">
      <c r="A125" s="67" t="s">
        <v>65</v>
      </c>
      <c r="B125" s="67"/>
      <c r="C125" s="67">
        <v>11827.36</v>
      </c>
      <c r="D125" s="67">
        <v>21039</v>
      </c>
      <c r="E125" s="67">
        <v>21200</v>
      </c>
      <c r="F125" s="67">
        <v>21200</v>
      </c>
      <c r="G125" s="67">
        <v>21200</v>
      </c>
      <c r="H125" s="67">
        <v>177.88409999999999</v>
      </c>
      <c r="I125" s="67">
        <v>100.76519999999999</v>
      </c>
      <c r="J125" s="67">
        <v>100</v>
      </c>
      <c r="K125" s="67">
        <v>100</v>
      </c>
    </row>
    <row r="126" spans="1:11" x14ac:dyDescent="0.2">
      <c r="A126" s="67" t="s">
        <v>60</v>
      </c>
      <c r="B126" s="67"/>
      <c r="C126" s="67">
        <v>301.27999999999997</v>
      </c>
      <c r="D126" s="67">
        <v>796</v>
      </c>
      <c r="E126" s="67">
        <v>800</v>
      </c>
      <c r="F126" s="67">
        <v>800</v>
      </c>
      <c r="G126" s="67">
        <v>800</v>
      </c>
      <c r="H126" s="67">
        <v>264.20600000000002</v>
      </c>
      <c r="I126" s="67">
        <v>100.5025</v>
      </c>
      <c r="J126" s="67">
        <v>100</v>
      </c>
      <c r="K126" s="67">
        <v>100</v>
      </c>
    </row>
    <row r="127" spans="1:11" x14ac:dyDescent="0.2">
      <c r="A127" s="67" t="s">
        <v>58</v>
      </c>
      <c r="B127" s="67"/>
      <c r="C127" s="67">
        <v>301.27999999999997</v>
      </c>
      <c r="D127" s="67">
        <v>796</v>
      </c>
      <c r="E127" s="67">
        <v>800</v>
      </c>
      <c r="F127" s="67">
        <v>800</v>
      </c>
      <c r="G127" s="67">
        <v>800</v>
      </c>
      <c r="H127" s="67">
        <v>264.20600000000002</v>
      </c>
      <c r="I127" s="67">
        <v>100.5025</v>
      </c>
      <c r="J127" s="67">
        <v>100</v>
      </c>
      <c r="K127" s="67">
        <v>100</v>
      </c>
    </row>
    <row r="128" spans="1:11" x14ac:dyDescent="0.2">
      <c r="A128" s="73" t="s">
        <v>103</v>
      </c>
      <c r="B128" s="73"/>
      <c r="C128" s="72">
        <v>143.34</v>
      </c>
      <c r="D128" s="72">
        <v>1460</v>
      </c>
      <c r="E128" s="72">
        <v>1550</v>
      </c>
      <c r="F128" s="72">
        <v>1550</v>
      </c>
      <c r="G128" s="72">
        <v>1550</v>
      </c>
      <c r="H128" s="72">
        <v>1018.5572</v>
      </c>
      <c r="I128" s="72">
        <v>106.1643</v>
      </c>
      <c r="J128" s="72">
        <v>100</v>
      </c>
      <c r="K128" s="72">
        <v>100</v>
      </c>
    </row>
    <row r="129" spans="1:11" x14ac:dyDescent="0.2">
      <c r="A129" s="71" t="s">
        <v>101</v>
      </c>
      <c r="B129" s="71"/>
      <c r="C129" s="70">
        <v>143.34</v>
      </c>
      <c r="D129" s="70">
        <v>1460</v>
      </c>
      <c r="E129" s="70">
        <v>1550</v>
      </c>
      <c r="F129" s="70">
        <v>1550</v>
      </c>
      <c r="G129" s="70">
        <v>1550</v>
      </c>
      <c r="H129" s="70">
        <v>1018.5572</v>
      </c>
      <c r="I129" s="70">
        <v>106.1643</v>
      </c>
      <c r="J129" s="70">
        <v>100</v>
      </c>
      <c r="K129" s="70">
        <v>100</v>
      </c>
    </row>
    <row r="130" spans="1:11" x14ac:dyDescent="0.2">
      <c r="A130" s="67" t="s">
        <v>67</v>
      </c>
      <c r="B130" s="67"/>
      <c r="C130" s="67">
        <v>143.34</v>
      </c>
      <c r="D130" s="67">
        <v>1460</v>
      </c>
      <c r="E130" s="67">
        <v>1550</v>
      </c>
      <c r="F130" s="67">
        <v>1550</v>
      </c>
      <c r="G130" s="67">
        <v>1550</v>
      </c>
      <c r="H130" s="67">
        <v>1018.5572</v>
      </c>
      <c r="I130" s="67">
        <v>106.1643</v>
      </c>
      <c r="J130" s="67">
        <v>100</v>
      </c>
      <c r="K130" s="67">
        <v>100</v>
      </c>
    </row>
    <row r="131" spans="1:11" x14ac:dyDescent="0.2">
      <c r="A131" s="67" t="s">
        <v>66</v>
      </c>
      <c r="B131" s="67"/>
      <c r="C131" s="67">
        <v>143.34</v>
      </c>
      <c r="D131" s="67">
        <v>929</v>
      </c>
      <c r="E131" s="67">
        <v>950</v>
      </c>
      <c r="F131" s="67">
        <v>950</v>
      </c>
      <c r="G131" s="67">
        <v>950</v>
      </c>
      <c r="H131" s="67">
        <v>648.10929999999996</v>
      </c>
      <c r="I131" s="67">
        <v>102.2604</v>
      </c>
      <c r="J131" s="67">
        <v>100</v>
      </c>
      <c r="K131" s="67">
        <v>100</v>
      </c>
    </row>
    <row r="132" spans="1:11" x14ac:dyDescent="0.2">
      <c r="A132" s="67" t="s">
        <v>62</v>
      </c>
      <c r="B132" s="67"/>
      <c r="C132" s="67">
        <v>0</v>
      </c>
      <c r="D132" s="67">
        <v>531</v>
      </c>
      <c r="E132" s="67">
        <v>600</v>
      </c>
      <c r="F132" s="67">
        <v>600</v>
      </c>
      <c r="G132" s="67">
        <v>600</v>
      </c>
      <c r="H132" s="67">
        <v>0</v>
      </c>
      <c r="I132" s="67">
        <v>112.9943</v>
      </c>
      <c r="J132" s="67">
        <v>100</v>
      </c>
      <c r="K132" s="67">
        <v>100</v>
      </c>
    </row>
    <row r="133" spans="1:11" x14ac:dyDescent="0.2">
      <c r="A133" s="73" t="s">
        <v>100</v>
      </c>
      <c r="B133" s="73"/>
      <c r="C133" s="72">
        <v>0</v>
      </c>
      <c r="D133" s="72">
        <v>2389</v>
      </c>
      <c r="E133" s="72">
        <v>2000</v>
      </c>
      <c r="F133" s="72">
        <v>2000</v>
      </c>
      <c r="G133" s="72">
        <v>2000</v>
      </c>
      <c r="H133" s="72">
        <v>0</v>
      </c>
      <c r="I133" s="72">
        <v>83.716999999999999</v>
      </c>
      <c r="J133" s="72">
        <v>100</v>
      </c>
      <c r="K133" s="72">
        <v>100</v>
      </c>
    </row>
    <row r="134" spans="1:11" x14ac:dyDescent="0.2">
      <c r="A134" s="71" t="s">
        <v>99</v>
      </c>
      <c r="B134" s="71"/>
      <c r="C134" s="70">
        <v>0</v>
      </c>
      <c r="D134" s="70">
        <v>2389</v>
      </c>
      <c r="E134" s="70">
        <v>2000</v>
      </c>
      <c r="F134" s="70">
        <v>2000</v>
      </c>
      <c r="G134" s="70">
        <v>2000</v>
      </c>
      <c r="H134" s="70">
        <v>0</v>
      </c>
      <c r="I134" s="70">
        <v>83.716999999999999</v>
      </c>
      <c r="J134" s="70">
        <v>100</v>
      </c>
      <c r="K134" s="70">
        <v>100</v>
      </c>
    </row>
    <row r="135" spans="1:11" x14ac:dyDescent="0.2">
      <c r="A135" s="67" t="s">
        <v>67</v>
      </c>
      <c r="B135" s="67"/>
      <c r="C135" s="67">
        <v>0</v>
      </c>
      <c r="D135" s="67">
        <v>1593</v>
      </c>
      <c r="E135" s="67">
        <v>1200</v>
      </c>
      <c r="F135" s="67">
        <v>1200</v>
      </c>
      <c r="G135" s="67">
        <v>1200</v>
      </c>
      <c r="H135" s="67">
        <v>0</v>
      </c>
      <c r="I135" s="67">
        <v>75.329499999999996</v>
      </c>
      <c r="J135" s="67">
        <v>100</v>
      </c>
      <c r="K135" s="67">
        <v>100</v>
      </c>
    </row>
    <row r="136" spans="1:11" x14ac:dyDescent="0.2">
      <c r="A136" s="67" t="s">
        <v>65</v>
      </c>
      <c r="B136" s="67"/>
      <c r="C136" s="67">
        <v>0</v>
      </c>
      <c r="D136" s="67">
        <v>1062</v>
      </c>
      <c r="E136" s="67">
        <v>600</v>
      </c>
      <c r="F136" s="67">
        <v>600</v>
      </c>
      <c r="G136" s="67">
        <v>600</v>
      </c>
      <c r="H136" s="67">
        <v>0</v>
      </c>
      <c r="I136" s="67">
        <v>56.497100000000003</v>
      </c>
      <c r="J136" s="67">
        <v>100</v>
      </c>
      <c r="K136" s="67">
        <v>100</v>
      </c>
    </row>
    <row r="137" spans="1:11" x14ac:dyDescent="0.2">
      <c r="A137" s="67" t="s">
        <v>62</v>
      </c>
      <c r="B137" s="67"/>
      <c r="C137" s="67">
        <v>0</v>
      </c>
      <c r="D137" s="67">
        <v>531</v>
      </c>
      <c r="E137" s="67">
        <v>600</v>
      </c>
      <c r="F137" s="67">
        <v>600</v>
      </c>
      <c r="G137" s="67">
        <v>600</v>
      </c>
      <c r="H137" s="67">
        <v>0</v>
      </c>
      <c r="I137" s="67">
        <v>112.9943</v>
      </c>
      <c r="J137" s="67">
        <v>100</v>
      </c>
      <c r="K137" s="67">
        <v>100</v>
      </c>
    </row>
    <row r="138" spans="1:11" x14ac:dyDescent="0.2">
      <c r="A138" s="67" t="s">
        <v>60</v>
      </c>
      <c r="B138" s="67"/>
      <c r="C138" s="67">
        <v>0</v>
      </c>
      <c r="D138" s="67">
        <v>796</v>
      </c>
      <c r="E138" s="67">
        <v>800</v>
      </c>
      <c r="F138" s="67">
        <v>800</v>
      </c>
      <c r="G138" s="67">
        <v>800</v>
      </c>
      <c r="H138" s="67">
        <v>0</v>
      </c>
      <c r="I138" s="67">
        <v>100.5025</v>
      </c>
      <c r="J138" s="67">
        <v>100</v>
      </c>
      <c r="K138" s="67">
        <v>100</v>
      </c>
    </row>
    <row r="139" spans="1:11" x14ac:dyDescent="0.2">
      <c r="A139" s="67" t="s">
        <v>58</v>
      </c>
      <c r="B139" s="67"/>
      <c r="C139" s="67">
        <v>0</v>
      </c>
      <c r="D139" s="67">
        <v>796</v>
      </c>
      <c r="E139" s="67">
        <v>800</v>
      </c>
      <c r="F139" s="67">
        <v>800</v>
      </c>
      <c r="G139" s="67">
        <v>800</v>
      </c>
      <c r="H139" s="67">
        <v>0</v>
      </c>
      <c r="I139" s="67">
        <v>100.5025</v>
      </c>
      <c r="J139" s="67">
        <v>100</v>
      </c>
      <c r="K139" s="67">
        <v>100</v>
      </c>
    </row>
    <row r="140" spans="1:11" x14ac:dyDescent="0.2">
      <c r="A140" s="73" t="s">
        <v>98</v>
      </c>
      <c r="B140" s="73"/>
      <c r="C140" s="72">
        <v>638.46</v>
      </c>
      <c r="D140" s="72">
        <v>1327</v>
      </c>
      <c r="E140" s="72">
        <v>1568</v>
      </c>
      <c r="F140" s="72">
        <v>1568</v>
      </c>
      <c r="G140" s="72">
        <v>1568</v>
      </c>
      <c r="H140" s="72">
        <v>207.84379999999999</v>
      </c>
      <c r="I140" s="72">
        <v>118.16119999999999</v>
      </c>
      <c r="J140" s="72">
        <v>100</v>
      </c>
      <c r="K140" s="72">
        <v>100</v>
      </c>
    </row>
    <row r="141" spans="1:11" x14ac:dyDescent="0.2">
      <c r="A141" s="71" t="s">
        <v>97</v>
      </c>
      <c r="B141" s="71"/>
      <c r="C141" s="70">
        <v>638.46</v>
      </c>
      <c r="D141" s="70">
        <v>1327</v>
      </c>
      <c r="E141" s="70">
        <v>1568</v>
      </c>
      <c r="F141" s="70">
        <v>1568</v>
      </c>
      <c r="G141" s="70">
        <v>1568</v>
      </c>
      <c r="H141" s="70">
        <v>207.84379999999999</v>
      </c>
      <c r="I141" s="70">
        <v>118.16119999999999</v>
      </c>
      <c r="J141" s="70">
        <v>100</v>
      </c>
      <c r="K141" s="70">
        <v>100</v>
      </c>
    </row>
    <row r="142" spans="1:11" x14ac:dyDescent="0.2">
      <c r="A142" s="67" t="s">
        <v>67</v>
      </c>
      <c r="B142" s="67"/>
      <c r="C142" s="67">
        <v>638.46</v>
      </c>
      <c r="D142" s="67">
        <v>1327</v>
      </c>
      <c r="E142" s="67">
        <v>1568</v>
      </c>
      <c r="F142" s="67">
        <v>1568</v>
      </c>
      <c r="G142" s="67">
        <v>1568</v>
      </c>
      <c r="H142" s="67">
        <v>207.84379999999999</v>
      </c>
      <c r="I142" s="67">
        <v>118.16119999999999</v>
      </c>
      <c r="J142" s="67">
        <v>100</v>
      </c>
      <c r="K142" s="67">
        <v>100</v>
      </c>
    </row>
    <row r="143" spans="1:11" x14ac:dyDescent="0.2">
      <c r="A143" s="67" t="s">
        <v>65</v>
      </c>
      <c r="B143" s="67"/>
      <c r="C143" s="67">
        <v>638.46</v>
      </c>
      <c r="D143" s="67">
        <v>1327</v>
      </c>
      <c r="E143" s="67">
        <v>1568</v>
      </c>
      <c r="F143" s="67">
        <v>1568</v>
      </c>
      <c r="G143" s="67">
        <v>1568</v>
      </c>
      <c r="H143" s="67">
        <v>207.84379999999999</v>
      </c>
      <c r="I143" s="67">
        <v>118.16119999999999</v>
      </c>
      <c r="J143" s="67">
        <v>100</v>
      </c>
      <c r="K143" s="67">
        <v>100</v>
      </c>
    </row>
    <row r="144" spans="1:11" x14ac:dyDescent="0.2">
      <c r="A144" s="99" t="s">
        <v>136</v>
      </c>
      <c r="B144" s="99"/>
      <c r="C144" s="98">
        <v>0</v>
      </c>
      <c r="D144" s="98">
        <v>0</v>
      </c>
      <c r="E144" s="98">
        <v>18249</v>
      </c>
      <c r="F144" s="98">
        <v>4563</v>
      </c>
      <c r="G144" s="98">
        <v>0</v>
      </c>
      <c r="H144" s="98">
        <v>0</v>
      </c>
      <c r="I144" s="98">
        <v>0</v>
      </c>
      <c r="J144" s="98">
        <v>25.004100000000001</v>
      </c>
      <c r="K144" s="98">
        <v>0</v>
      </c>
    </row>
    <row r="145" spans="1:11" x14ac:dyDescent="0.2">
      <c r="A145" s="97" t="s">
        <v>128</v>
      </c>
      <c r="B145" s="97"/>
      <c r="C145" s="96">
        <v>0</v>
      </c>
      <c r="D145" s="96">
        <v>0</v>
      </c>
      <c r="E145" s="96">
        <v>18249</v>
      </c>
      <c r="F145" s="96">
        <v>4563</v>
      </c>
      <c r="G145" s="96">
        <v>0</v>
      </c>
      <c r="H145" s="96">
        <v>0</v>
      </c>
      <c r="I145" s="96">
        <v>0</v>
      </c>
      <c r="J145" s="96">
        <v>25.004100000000001</v>
      </c>
      <c r="K145" s="96">
        <v>0</v>
      </c>
    </row>
    <row r="146" spans="1:11" x14ac:dyDescent="0.2">
      <c r="A146" s="95" t="s">
        <v>127</v>
      </c>
      <c r="B146" s="95"/>
      <c r="C146" s="94">
        <v>0</v>
      </c>
      <c r="D146" s="94">
        <v>0</v>
      </c>
      <c r="E146" s="94">
        <v>18249</v>
      </c>
      <c r="F146" s="94">
        <v>4563</v>
      </c>
      <c r="G146" s="94">
        <v>0</v>
      </c>
      <c r="H146" s="94">
        <v>0</v>
      </c>
      <c r="I146" s="94">
        <v>0</v>
      </c>
      <c r="J146" s="94">
        <v>25.004100000000001</v>
      </c>
      <c r="K146" s="94">
        <v>0</v>
      </c>
    </row>
    <row r="147" spans="1:11" x14ac:dyDescent="0.2">
      <c r="A147" s="93" t="s">
        <v>126</v>
      </c>
      <c r="B147" s="93"/>
      <c r="C147" s="92">
        <v>0</v>
      </c>
      <c r="D147" s="92">
        <v>0</v>
      </c>
      <c r="E147" s="92">
        <v>18249</v>
      </c>
      <c r="F147" s="92">
        <v>4563</v>
      </c>
      <c r="G147" s="92">
        <v>0</v>
      </c>
      <c r="H147" s="92">
        <v>0</v>
      </c>
      <c r="I147" s="92">
        <v>0</v>
      </c>
      <c r="J147" s="92">
        <v>25.004100000000001</v>
      </c>
      <c r="K147" s="92">
        <v>0</v>
      </c>
    </row>
    <row r="148" spans="1:11" x14ac:dyDescent="0.2">
      <c r="A148" s="73" t="s">
        <v>103</v>
      </c>
      <c r="B148" s="73"/>
      <c r="C148" s="72">
        <v>0</v>
      </c>
      <c r="D148" s="72">
        <v>0</v>
      </c>
      <c r="E148" s="72">
        <v>18249</v>
      </c>
      <c r="F148" s="72">
        <v>4563</v>
      </c>
      <c r="G148" s="72">
        <v>0</v>
      </c>
      <c r="H148" s="72">
        <v>0</v>
      </c>
      <c r="I148" s="72">
        <v>0</v>
      </c>
      <c r="J148" s="72">
        <v>25.004100000000001</v>
      </c>
      <c r="K148" s="72">
        <v>0</v>
      </c>
    </row>
    <row r="149" spans="1:11" x14ac:dyDescent="0.2">
      <c r="A149" s="71" t="s">
        <v>101</v>
      </c>
      <c r="B149" s="71"/>
      <c r="C149" s="70">
        <v>0</v>
      </c>
      <c r="D149" s="70">
        <v>0</v>
      </c>
      <c r="E149" s="70">
        <v>18249</v>
      </c>
      <c r="F149" s="70">
        <v>4563</v>
      </c>
      <c r="G149" s="70">
        <v>0</v>
      </c>
      <c r="H149" s="70">
        <v>0</v>
      </c>
      <c r="I149" s="70">
        <v>0</v>
      </c>
      <c r="J149" s="70">
        <v>25.004100000000001</v>
      </c>
      <c r="K149" s="70">
        <v>0</v>
      </c>
    </row>
    <row r="150" spans="1:11" x14ac:dyDescent="0.2">
      <c r="A150" s="67" t="s">
        <v>67</v>
      </c>
      <c r="B150" s="67"/>
      <c r="C150" s="67">
        <v>0</v>
      </c>
      <c r="D150" s="67">
        <v>0</v>
      </c>
      <c r="E150" s="67">
        <v>18249</v>
      </c>
      <c r="F150" s="67">
        <v>4563</v>
      </c>
      <c r="G150" s="67">
        <v>0</v>
      </c>
      <c r="H150" s="67">
        <v>0</v>
      </c>
      <c r="I150" s="67">
        <v>0</v>
      </c>
      <c r="J150" s="67">
        <v>25.004100000000001</v>
      </c>
      <c r="K150" s="67">
        <v>0</v>
      </c>
    </row>
    <row r="151" spans="1:11" x14ac:dyDescent="0.2">
      <c r="A151" s="67" t="s">
        <v>65</v>
      </c>
      <c r="B151" s="67"/>
      <c r="C151" s="67">
        <v>0</v>
      </c>
      <c r="D151" s="67">
        <v>0</v>
      </c>
      <c r="E151" s="67">
        <v>18249</v>
      </c>
      <c r="F151" s="67">
        <v>4563</v>
      </c>
      <c r="G151" s="67">
        <v>0</v>
      </c>
      <c r="H151" s="67">
        <v>0</v>
      </c>
      <c r="I151" s="67">
        <v>0</v>
      </c>
      <c r="J151" s="67">
        <v>25.004100000000001</v>
      </c>
      <c r="K151" s="67">
        <v>0</v>
      </c>
    </row>
    <row r="152" spans="1:11" x14ac:dyDescent="0.2">
      <c r="A152" s="99" t="s">
        <v>135</v>
      </c>
      <c r="B152" s="99"/>
      <c r="C152" s="98">
        <v>2390.94</v>
      </c>
      <c r="D152" s="98">
        <v>0</v>
      </c>
      <c r="E152" s="98">
        <v>0</v>
      </c>
      <c r="F152" s="98">
        <v>0</v>
      </c>
      <c r="G152" s="98">
        <v>0</v>
      </c>
      <c r="H152" s="98">
        <v>0</v>
      </c>
      <c r="I152" s="98">
        <v>0</v>
      </c>
      <c r="J152" s="98">
        <v>0</v>
      </c>
      <c r="K152" s="98">
        <v>0</v>
      </c>
    </row>
    <row r="153" spans="1:11" x14ac:dyDescent="0.2">
      <c r="A153" s="97" t="s">
        <v>128</v>
      </c>
      <c r="B153" s="97"/>
      <c r="C153" s="96">
        <v>2390.94</v>
      </c>
      <c r="D153" s="96">
        <v>0</v>
      </c>
      <c r="E153" s="96">
        <v>0</v>
      </c>
      <c r="F153" s="96">
        <v>0</v>
      </c>
      <c r="G153" s="96">
        <v>0</v>
      </c>
      <c r="H153" s="96">
        <v>0</v>
      </c>
      <c r="I153" s="96">
        <v>0</v>
      </c>
      <c r="J153" s="96">
        <v>0</v>
      </c>
      <c r="K153" s="96">
        <v>0</v>
      </c>
    </row>
    <row r="154" spans="1:11" x14ac:dyDescent="0.2">
      <c r="A154" s="95" t="s">
        <v>127</v>
      </c>
      <c r="B154" s="95"/>
      <c r="C154" s="94">
        <v>2390.94</v>
      </c>
      <c r="D154" s="94">
        <v>0</v>
      </c>
      <c r="E154" s="94">
        <v>0</v>
      </c>
      <c r="F154" s="94">
        <v>0</v>
      </c>
      <c r="G154" s="94">
        <v>0</v>
      </c>
      <c r="H154" s="94">
        <v>0</v>
      </c>
      <c r="I154" s="94">
        <v>0</v>
      </c>
      <c r="J154" s="94">
        <v>0</v>
      </c>
      <c r="K154" s="94">
        <v>0</v>
      </c>
    </row>
    <row r="155" spans="1:11" x14ac:dyDescent="0.2">
      <c r="A155" s="93" t="s">
        <v>126</v>
      </c>
      <c r="B155" s="93"/>
      <c r="C155" s="92">
        <v>2390.94</v>
      </c>
      <c r="D155" s="92">
        <v>0</v>
      </c>
      <c r="E155" s="92">
        <v>0</v>
      </c>
      <c r="F155" s="92">
        <v>0</v>
      </c>
      <c r="G155" s="92">
        <v>0</v>
      </c>
      <c r="H155" s="92">
        <v>0</v>
      </c>
      <c r="I155" s="92">
        <v>0</v>
      </c>
      <c r="J155" s="92">
        <v>0</v>
      </c>
      <c r="K155" s="92">
        <v>0</v>
      </c>
    </row>
    <row r="156" spans="1:11" x14ac:dyDescent="0.2">
      <c r="A156" s="73" t="s">
        <v>100</v>
      </c>
      <c r="B156" s="73"/>
      <c r="C156" s="72">
        <v>2390.94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v>0</v>
      </c>
      <c r="K156" s="72">
        <v>0</v>
      </c>
    </row>
    <row r="157" spans="1:11" x14ac:dyDescent="0.2">
      <c r="A157" s="71" t="s">
        <v>134</v>
      </c>
      <c r="B157" s="71"/>
      <c r="C157" s="70">
        <v>2390.94</v>
      </c>
      <c r="D157" s="70">
        <v>0</v>
      </c>
      <c r="E157" s="70">
        <v>0</v>
      </c>
      <c r="F157" s="70">
        <v>0</v>
      </c>
      <c r="G157" s="70">
        <v>0</v>
      </c>
      <c r="H157" s="70">
        <v>0</v>
      </c>
      <c r="I157" s="70">
        <v>0</v>
      </c>
      <c r="J157" s="70">
        <v>0</v>
      </c>
      <c r="K157" s="70">
        <v>0</v>
      </c>
    </row>
    <row r="158" spans="1:11" x14ac:dyDescent="0.2">
      <c r="A158" s="67" t="s">
        <v>67</v>
      </c>
      <c r="B158" s="67"/>
      <c r="C158" s="67">
        <v>2390.94</v>
      </c>
      <c r="D158" s="67">
        <v>0</v>
      </c>
      <c r="E158" s="67">
        <v>0</v>
      </c>
      <c r="F158" s="67">
        <v>0</v>
      </c>
      <c r="G158" s="67">
        <v>0</v>
      </c>
      <c r="H158" s="67">
        <v>0</v>
      </c>
      <c r="I158" s="67">
        <v>0</v>
      </c>
      <c r="J158" s="67">
        <v>0</v>
      </c>
      <c r="K158" s="67">
        <v>0</v>
      </c>
    </row>
    <row r="159" spans="1:11" x14ac:dyDescent="0.2">
      <c r="A159" s="67" t="s">
        <v>65</v>
      </c>
      <c r="B159" s="67"/>
      <c r="C159" s="67">
        <v>1966.43</v>
      </c>
      <c r="D159" s="67">
        <v>0</v>
      </c>
      <c r="E159" s="67">
        <v>0</v>
      </c>
      <c r="F159" s="67">
        <v>0</v>
      </c>
      <c r="G159" s="67">
        <v>0</v>
      </c>
      <c r="H159" s="67">
        <v>0</v>
      </c>
      <c r="I159" s="67">
        <v>0</v>
      </c>
      <c r="J159" s="67">
        <v>0</v>
      </c>
      <c r="K159" s="67">
        <v>0</v>
      </c>
    </row>
    <row r="160" spans="1:11" x14ac:dyDescent="0.2">
      <c r="A160" s="67" t="s">
        <v>62</v>
      </c>
      <c r="B160" s="67"/>
      <c r="C160" s="67">
        <v>424.51</v>
      </c>
      <c r="D160" s="67">
        <v>0</v>
      </c>
      <c r="E160" s="67">
        <v>0</v>
      </c>
      <c r="F160" s="67">
        <v>0</v>
      </c>
      <c r="G160" s="67">
        <v>0</v>
      </c>
      <c r="H160" s="67">
        <v>0</v>
      </c>
      <c r="I160" s="67">
        <v>0</v>
      </c>
      <c r="J160" s="67">
        <v>0</v>
      </c>
      <c r="K160" s="67">
        <v>0</v>
      </c>
    </row>
    <row r="161" spans="1:11" x14ac:dyDescent="0.2">
      <c r="A161" s="99" t="s">
        <v>133</v>
      </c>
      <c r="B161" s="99"/>
      <c r="C161" s="98">
        <v>10982.86</v>
      </c>
      <c r="D161" s="98">
        <v>17945</v>
      </c>
      <c r="E161" s="98">
        <v>18000</v>
      </c>
      <c r="F161" s="98">
        <v>18000</v>
      </c>
      <c r="G161" s="98">
        <v>18000</v>
      </c>
      <c r="H161" s="98">
        <v>163.39089999999999</v>
      </c>
      <c r="I161" s="98">
        <v>100.3064</v>
      </c>
      <c r="J161" s="98">
        <v>100</v>
      </c>
      <c r="K161" s="98">
        <v>100</v>
      </c>
    </row>
    <row r="162" spans="1:11" x14ac:dyDescent="0.2">
      <c r="A162" s="97" t="s">
        <v>128</v>
      </c>
      <c r="B162" s="97"/>
      <c r="C162" s="96">
        <v>10982.86</v>
      </c>
      <c r="D162" s="96">
        <v>17945</v>
      </c>
      <c r="E162" s="96">
        <v>18000</v>
      </c>
      <c r="F162" s="96">
        <v>18000</v>
      </c>
      <c r="G162" s="96">
        <v>18000</v>
      </c>
      <c r="H162" s="96">
        <v>163.39089999999999</v>
      </c>
      <c r="I162" s="96">
        <v>100.3064</v>
      </c>
      <c r="J162" s="96">
        <v>100</v>
      </c>
      <c r="K162" s="96">
        <v>100</v>
      </c>
    </row>
    <row r="163" spans="1:11" x14ac:dyDescent="0.2">
      <c r="A163" s="95" t="s">
        <v>127</v>
      </c>
      <c r="B163" s="95"/>
      <c r="C163" s="94">
        <v>10982.86</v>
      </c>
      <c r="D163" s="94">
        <v>17945</v>
      </c>
      <c r="E163" s="94">
        <v>18000</v>
      </c>
      <c r="F163" s="94">
        <v>18000</v>
      </c>
      <c r="G163" s="94">
        <v>18000</v>
      </c>
      <c r="H163" s="94">
        <v>163.39089999999999</v>
      </c>
      <c r="I163" s="94">
        <v>100.3064</v>
      </c>
      <c r="J163" s="94">
        <v>100</v>
      </c>
      <c r="K163" s="94">
        <v>100</v>
      </c>
    </row>
    <row r="164" spans="1:11" x14ac:dyDescent="0.2">
      <c r="A164" s="93" t="s">
        <v>126</v>
      </c>
      <c r="B164" s="93"/>
      <c r="C164" s="92">
        <v>10982.86</v>
      </c>
      <c r="D164" s="92">
        <v>17945</v>
      </c>
      <c r="E164" s="92">
        <v>18000</v>
      </c>
      <c r="F164" s="92">
        <v>18000</v>
      </c>
      <c r="G164" s="92">
        <v>18000</v>
      </c>
      <c r="H164" s="92">
        <v>163.39089999999999</v>
      </c>
      <c r="I164" s="92">
        <v>100.3064</v>
      </c>
      <c r="J164" s="92">
        <v>100</v>
      </c>
      <c r="K164" s="92">
        <v>100</v>
      </c>
    </row>
    <row r="165" spans="1:11" x14ac:dyDescent="0.2">
      <c r="A165" s="73" t="s">
        <v>103</v>
      </c>
      <c r="B165" s="73"/>
      <c r="C165" s="72">
        <v>10982.86</v>
      </c>
      <c r="D165" s="72">
        <v>17945</v>
      </c>
      <c r="E165" s="72">
        <v>18000</v>
      </c>
      <c r="F165" s="72">
        <v>18000</v>
      </c>
      <c r="G165" s="72">
        <v>18000</v>
      </c>
      <c r="H165" s="72">
        <v>163.39089999999999</v>
      </c>
      <c r="I165" s="72">
        <v>100.3064</v>
      </c>
      <c r="J165" s="72">
        <v>100</v>
      </c>
      <c r="K165" s="72">
        <v>100</v>
      </c>
    </row>
    <row r="166" spans="1:11" x14ac:dyDescent="0.2">
      <c r="A166" s="71" t="s">
        <v>102</v>
      </c>
      <c r="B166" s="71"/>
      <c r="C166" s="70">
        <v>10982.86</v>
      </c>
      <c r="D166" s="70">
        <v>17945</v>
      </c>
      <c r="E166" s="70">
        <v>18000</v>
      </c>
      <c r="F166" s="70">
        <v>18000</v>
      </c>
      <c r="G166" s="70">
        <v>18000</v>
      </c>
      <c r="H166" s="70">
        <v>163.39089999999999</v>
      </c>
      <c r="I166" s="70">
        <v>100.3064</v>
      </c>
      <c r="J166" s="70">
        <v>100</v>
      </c>
      <c r="K166" s="70">
        <v>100</v>
      </c>
    </row>
    <row r="167" spans="1:11" x14ac:dyDescent="0.2">
      <c r="A167" s="67" t="s">
        <v>67</v>
      </c>
      <c r="B167" s="67"/>
      <c r="C167" s="67">
        <v>10982.86</v>
      </c>
      <c r="D167" s="67">
        <v>17945</v>
      </c>
      <c r="E167" s="67">
        <v>18000</v>
      </c>
      <c r="F167" s="67">
        <v>18000</v>
      </c>
      <c r="G167" s="67">
        <v>18000</v>
      </c>
      <c r="H167" s="67">
        <v>163.39089999999999</v>
      </c>
      <c r="I167" s="67">
        <v>100.3064</v>
      </c>
      <c r="J167" s="67">
        <v>100</v>
      </c>
      <c r="K167" s="67">
        <v>100</v>
      </c>
    </row>
    <row r="168" spans="1:11" x14ac:dyDescent="0.2">
      <c r="A168" s="67" t="s">
        <v>65</v>
      </c>
      <c r="B168" s="67"/>
      <c r="C168" s="67">
        <v>10982.86</v>
      </c>
      <c r="D168" s="67">
        <v>17945</v>
      </c>
      <c r="E168" s="67">
        <v>18000</v>
      </c>
      <c r="F168" s="67">
        <v>18000</v>
      </c>
      <c r="G168" s="67">
        <v>18000</v>
      </c>
      <c r="H168" s="67">
        <v>163.39089999999999</v>
      </c>
      <c r="I168" s="67">
        <v>100.3064</v>
      </c>
      <c r="J168" s="67">
        <v>100</v>
      </c>
      <c r="K168" s="67">
        <v>100</v>
      </c>
    </row>
    <row r="169" spans="1:11" x14ac:dyDescent="0.2">
      <c r="A169" s="99" t="s">
        <v>132</v>
      </c>
      <c r="B169" s="99"/>
      <c r="C169" s="98">
        <v>11389.02</v>
      </c>
      <c r="D169" s="98">
        <v>90251</v>
      </c>
      <c r="E169" s="98">
        <v>100000</v>
      </c>
      <c r="F169" s="98">
        <v>256400</v>
      </c>
      <c r="G169" s="98">
        <v>268800</v>
      </c>
      <c r="H169" s="98">
        <v>792.43859999999995</v>
      </c>
      <c r="I169" s="98">
        <v>110.80200000000001</v>
      </c>
      <c r="J169" s="98">
        <v>256.39999999999998</v>
      </c>
      <c r="K169" s="98">
        <v>104.8361</v>
      </c>
    </row>
    <row r="170" spans="1:11" x14ac:dyDescent="0.2">
      <c r="A170" s="97" t="s">
        <v>128</v>
      </c>
      <c r="B170" s="97"/>
      <c r="C170" s="96">
        <v>11389.02</v>
      </c>
      <c r="D170" s="96">
        <v>90251</v>
      </c>
      <c r="E170" s="96">
        <v>100000</v>
      </c>
      <c r="F170" s="96">
        <v>256400</v>
      </c>
      <c r="G170" s="96">
        <v>268800</v>
      </c>
      <c r="H170" s="96">
        <v>792.43859999999995</v>
      </c>
      <c r="I170" s="96">
        <v>110.80200000000001</v>
      </c>
      <c r="J170" s="96">
        <v>256.39999999999998</v>
      </c>
      <c r="K170" s="96">
        <v>104.8361</v>
      </c>
    </row>
    <row r="171" spans="1:11" x14ac:dyDescent="0.2">
      <c r="A171" s="95" t="s">
        <v>127</v>
      </c>
      <c r="B171" s="95"/>
      <c r="C171" s="94">
        <v>11389.02</v>
      </c>
      <c r="D171" s="94">
        <v>90251</v>
      </c>
      <c r="E171" s="94">
        <v>100000</v>
      </c>
      <c r="F171" s="94">
        <v>256400</v>
      </c>
      <c r="G171" s="94">
        <v>268800</v>
      </c>
      <c r="H171" s="94">
        <v>792.43859999999995</v>
      </c>
      <c r="I171" s="94">
        <v>110.80200000000001</v>
      </c>
      <c r="J171" s="94">
        <v>256.39999999999998</v>
      </c>
      <c r="K171" s="94">
        <v>104.8361</v>
      </c>
    </row>
    <row r="172" spans="1:11" x14ac:dyDescent="0.2">
      <c r="A172" s="93" t="s">
        <v>126</v>
      </c>
      <c r="B172" s="93"/>
      <c r="C172" s="92">
        <v>11389.02</v>
      </c>
      <c r="D172" s="92">
        <v>90251</v>
      </c>
      <c r="E172" s="92">
        <v>100000</v>
      </c>
      <c r="F172" s="92">
        <v>256400</v>
      </c>
      <c r="G172" s="92">
        <v>268800</v>
      </c>
      <c r="H172" s="92">
        <v>792.43859999999995</v>
      </c>
      <c r="I172" s="92">
        <v>110.80200000000001</v>
      </c>
      <c r="J172" s="92">
        <v>256.39999999999998</v>
      </c>
      <c r="K172" s="92">
        <v>104.8361</v>
      </c>
    </row>
    <row r="173" spans="1:11" x14ac:dyDescent="0.2">
      <c r="A173" s="73" t="s">
        <v>110</v>
      </c>
      <c r="B173" s="73"/>
      <c r="C173" s="72">
        <v>11389.02</v>
      </c>
      <c r="D173" s="72">
        <v>90251</v>
      </c>
      <c r="E173" s="72">
        <v>100000</v>
      </c>
      <c r="F173" s="72">
        <v>256400</v>
      </c>
      <c r="G173" s="72">
        <v>268800</v>
      </c>
      <c r="H173" s="72">
        <v>792.43859999999995</v>
      </c>
      <c r="I173" s="72">
        <v>110.80200000000001</v>
      </c>
      <c r="J173" s="72">
        <v>256.39999999999998</v>
      </c>
      <c r="K173" s="72">
        <v>104.8361</v>
      </c>
    </row>
    <row r="174" spans="1:11" x14ac:dyDescent="0.2">
      <c r="A174" s="71" t="s">
        <v>109</v>
      </c>
      <c r="B174" s="71"/>
      <c r="C174" s="70">
        <v>11389.02</v>
      </c>
      <c r="D174" s="70">
        <v>90251</v>
      </c>
      <c r="E174" s="70">
        <v>100000</v>
      </c>
      <c r="F174" s="70">
        <v>256400</v>
      </c>
      <c r="G174" s="70">
        <v>268800</v>
      </c>
      <c r="H174" s="70">
        <v>792.43859999999995</v>
      </c>
      <c r="I174" s="70">
        <v>110.80200000000001</v>
      </c>
      <c r="J174" s="70">
        <v>256.39999999999998</v>
      </c>
      <c r="K174" s="70">
        <v>104.8361</v>
      </c>
    </row>
    <row r="175" spans="1:11" x14ac:dyDescent="0.2">
      <c r="A175" s="67" t="s">
        <v>67</v>
      </c>
      <c r="B175" s="67"/>
      <c r="C175" s="67">
        <v>11389.02</v>
      </c>
      <c r="D175" s="67">
        <v>90251</v>
      </c>
      <c r="E175" s="67">
        <v>100000</v>
      </c>
      <c r="F175" s="67">
        <v>256400</v>
      </c>
      <c r="G175" s="67">
        <v>268800</v>
      </c>
      <c r="H175" s="67">
        <v>792.43859999999995</v>
      </c>
      <c r="I175" s="67">
        <v>110.80200000000001</v>
      </c>
      <c r="J175" s="67">
        <v>256.39999999999998</v>
      </c>
      <c r="K175" s="67">
        <v>104.8361</v>
      </c>
    </row>
    <row r="176" spans="1:11" x14ac:dyDescent="0.2">
      <c r="A176" s="67" t="s">
        <v>66</v>
      </c>
      <c r="B176" s="67"/>
      <c r="C176" s="67">
        <v>10943.15</v>
      </c>
      <c r="D176" s="67">
        <v>83483</v>
      </c>
      <c r="E176" s="67">
        <v>92950</v>
      </c>
      <c r="F176" s="67">
        <v>249350</v>
      </c>
      <c r="G176" s="67">
        <v>261750</v>
      </c>
      <c r="H176" s="67">
        <v>762.87900000000002</v>
      </c>
      <c r="I176" s="67">
        <v>111.34</v>
      </c>
      <c r="J176" s="67">
        <v>268.26249999999999</v>
      </c>
      <c r="K176" s="67">
        <v>104.9729</v>
      </c>
    </row>
    <row r="177" spans="1:11" x14ac:dyDescent="0.2">
      <c r="A177" s="67" t="s">
        <v>65</v>
      </c>
      <c r="B177" s="67"/>
      <c r="C177" s="67">
        <v>445.87</v>
      </c>
      <c r="D177" s="67">
        <v>6768</v>
      </c>
      <c r="E177" s="67">
        <v>7050</v>
      </c>
      <c r="F177" s="67">
        <v>7050</v>
      </c>
      <c r="G177" s="67">
        <v>7050</v>
      </c>
      <c r="H177" s="67">
        <v>1517.9312</v>
      </c>
      <c r="I177" s="67">
        <v>104.1666</v>
      </c>
      <c r="J177" s="67">
        <v>100</v>
      </c>
      <c r="K177" s="67">
        <v>100</v>
      </c>
    </row>
    <row r="178" spans="1:11" x14ac:dyDescent="0.2">
      <c r="A178" s="99" t="s">
        <v>131</v>
      </c>
      <c r="B178" s="99"/>
      <c r="C178" s="98">
        <v>86716.07</v>
      </c>
      <c r="D178" s="98">
        <v>0</v>
      </c>
      <c r="E178" s="98">
        <v>0</v>
      </c>
      <c r="F178" s="98">
        <v>0</v>
      </c>
      <c r="G178" s="98">
        <v>0</v>
      </c>
      <c r="H178" s="98">
        <v>0</v>
      </c>
      <c r="I178" s="98">
        <v>0</v>
      </c>
      <c r="J178" s="98">
        <v>0</v>
      </c>
      <c r="K178" s="98">
        <v>0</v>
      </c>
    </row>
    <row r="179" spans="1:11" x14ac:dyDescent="0.2">
      <c r="A179" s="97" t="s">
        <v>128</v>
      </c>
      <c r="B179" s="97"/>
      <c r="C179" s="96">
        <v>86716.07</v>
      </c>
      <c r="D179" s="96">
        <v>0</v>
      </c>
      <c r="E179" s="96">
        <v>0</v>
      </c>
      <c r="F179" s="96">
        <v>0</v>
      </c>
      <c r="G179" s="96">
        <v>0</v>
      </c>
      <c r="H179" s="96">
        <v>0</v>
      </c>
      <c r="I179" s="96">
        <v>0</v>
      </c>
      <c r="J179" s="96">
        <v>0</v>
      </c>
      <c r="K179" s="96">
        <v>0</v>
      </c>
    </row>
    <row r="180" spans="1:11" x14ac:dyDescent="0.2">
      <c r="A180" s="95" t="s">
        <v>127</v>
      </c>
      <c r="B180" s="95"/>
      <c r="C180" s="94">
        <v>86716.07</v>
      </c>
      <c r="D180" s="94">
        <v>0</v>
      </c>
      <c r="E180" s="94">
        <v>0</v>
      </c>
      <c r="F180" s="94">
        <v>0</v>
      </c>
      <c r="G180" s="94">
        <v>0</v>
      </c>
      <c r="H180" s="94">
        <v>0</v>
      </c>
      <c r="I180" s="94">
        <v>0</v>
      </c>
      <c r="J180" s="94">
        <v>0</v>
      </c>
      <c r="K180" s="94">
        <v>0</v>
      </c>
    </row>
    <row r="181" spans="1:11" x14ac:dyDescent="0.2">
      <c r="A181" s="93" t="s">
        <v>126</v>
      </c>
      <c r="B181" s="93"/>
      <c r="C181" s="92">
        <v>86716.07</v>
      </c>
      <c r="D181" s="92">
        <v>0</v>
      </c>
      <c r="E181" s="92">
        <v>0</v>
      </c>
      <c r="F181" s="92">
        <v>0</v>
      </c>
      <c r="G181" s="92">
        <v>0</v>
      </c>
      <c r="H181" s="92">
        <v>0</v>
      </c>
      <c r="I181" s="92">
        <v>0</v>
      </c>
      <c r="J181" s="92">
        <v>0</v>
      </c>
      <c r="K181" s="92">
        <v>0</v>
      </c>
    </row>
    <row r="182" spans="1:11" x14ac:dyDescent="0.2">
      <c r="A182" s="73" t="s">
        <v>110</v>
      </c>
      <c r="B182" s="73"/>
      <c r="C182" s="72">
        <v>8001.26</v>
      </c>
      <c r="D182" s="72">
        <v>0</v>
      </c>
      <c r="E182" s="72"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v>0</v>
      </c>
      <c r="K182" s="72">
        <v>0</v>
      </c>
    </row>
    <row r="183" spans="1:11" x14ac:dyDescent="0.2">
      <c r="A183" s="71" t="s">
        <v>109</v>
      </c>
      <c r="B183" s="71"/>
      <c r="C183" s="70">
        <v>8001.26</v>
      </c>
      <c r="D183" s="70">
        <v>0</v>
      </c>
      <c r="E183" s="70">
        <v>0</v>
      </c>
      <c r="F183" s="70">
        <v>0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</row>
    <row r="184" spans="1:11" x14ac:dyDescent="0.2">
      <c r="A184" s="67" t="s">
        <v>67</v>
      </c>
      <c r="B184" s="67"/>
      <c r="C184" s="67">
        <v>8001.26</v>
      </c>
      <c r="D184" s="67">
        <v>0</v>
      </c>
      <c r="E184" s="67">
        <v>0</v>
      </c>
      <c r="F184" s="67">
        <v>0</v>
      </c>
      <c r="G184" s="67">
        <v>0</v>
      </c>
      <c r="H184" s="67">
        <v>0</v>
      </c>
      <c r="I184" s="67">
        <v>0</v>
      </c>
      <c r="J184" s="67">
        <v>0</v>
      </c>
      <c r="K184" s="67">
        <v>0</v>
      </c>
    </row>
    <row r="185" spans="1:11" x14ac:dyDescent="0.2">
      <c r="A185" s="67" t="s">
        <v>66</v>
      </c>
      <c r="B185" s="67"/>
      <c r="C185" s="67">
        <v>7832.33</v>
      </c>
      <c r="D185" s="67">
        <v>0</v>
      </c>
      <c r="E185" s="67">
        <v>0</v>
      </c>
      <c r="F185" s="67">
        <v>0</v>
      </c>
      <c r="G185" s="67">
        <v>0</v>
      </c>
      <c r="H185" s="67">
        <v>0</v>
      </c>
      <c r="I185" s="67">
        <v>0</v>
      </c>
      <c r="J185" s="67">
        <v>0</v>
      </c>
      <c r="K185" s="67">
        <v>0</v>
      </c>
    </row>
    <row r="186" spans="1:11" x14ac:dyDescent="0.2">
      <c r="A186" s="67" t="s">
        <v>65</v>
      </c>
      <c r="B186" s="67"/>
      <c r="C186" s="67">
        <v>168.93</v>
      </c>
      <c r="D186" s="67">
        <v>0</v>
      </c>
      <c r="E186" s="67">
        <v>0</v>
      </c>
      <c r="F186" s="67">
        <v>0</v>
      </c>
      <c r="G186" s="67">
        <v>0</v>
      </c>
      <c r="H186" s="67">
        <v>0</v>
      </c>
      <c r="I186" s="67">
        <v>0</v>
      </c>
      <c r="J186" s="67">
        <v>0</v>
      </c>
      <c r="K186" s="67">
        <v>0</v>
      </c>
    </row>
    <row r="187" spans="1:11" x14ac:dyDescent="0.2">
      <c r="A187" s="73" t="s">
        <v>103</v>
      </c>
      <c r="B187" s="73"/>
      <c r="C187" s="72">
        <v>78714.81</v>
      </c>
      <c r="D187" s="72">
        <v>0</v>
      </c>
      <c r="E187" s="72">
        <v>0</v>
      </c>
      <c r="F187" s="72">
        <v>0</v>
      </c>
      <c r="G187" s="72">
        <v>0</v>
      </c>
      <c r="H187" s="72">
        <v>0</v>
      </c>
      <c r="I187" s="72">
        <v>0</v>
      </c>
      <c r="J187" s="72">
        <v>0</v>
      </c>
      <c r="K187" s="72">
        <v>0</v>
      </c>
    </row>
    <row r="188" spans="1:11" x14ac:dyDescent="0.2">
      <c r="A188" s="71" t="s">
        <v>102</v>
      </c>
      <c r="B188" s="71"/>
      <c r="C188" s="70">
        <v>78714.81</v>
      </c>
      <c r="D188" s="70">
        <v>0</v>
      </c>
      <c r="E188" s="70">
        <v>0</v>
      </c>
      <c r="F188" s="70">
        <v>0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</row>
    <row r="189" spans="1:11" x14ac:dyDescent="0.2">
      <c r="A189" s="67" t="s">
        <v>67</v>
      </c>
      <c r="B189" s="67"/>
      <c r="C189" s="67">
        <v>78714.81</v>
      </c>
      <c r="D189" s="67">
        <v>0</v>
      </c>
      <c r="E189" s="67">
        <v>0</v>
      </c>
      <c r="F189" s="67">
        <v>0</v>
      </c>
      <c r="G189" s="67">
        <v>0</v>
      </c>
      <c r="H189" s="67">
        <v>0</v>
      </c>
      <c r="I189" s="67">
        <v>0</v>
      </c>
      <c r="J189" s="67">
        <v>0</v>
      </c>
      <c r="K189" s="67">
        <v>0</v>
      </c>
    </row>
    <row r="190" spans="1:11" x14ac:dyDescent="0.2">
      <c r="A190" s="67" t="s">
        <v>66</v>
      </c>
      <c r="B190" s="67"/>
      <c r="C190" s="67">
        <v>74904.22</v>
      </c>
      <c r="D190" s="67">
        <v>0</v>
      </c>
      <c r="E190" s="67">
        <v>0</v>
      </c>
      <c r="F190" s="67">
        <v>0</v>
      </c>
      <c r="G190" s="67">
        <v>0</v>
      </c>
      <c r="H190" s="67">
        <v>0</v>
      </c>
      <c r="I190" s="67">
        <v>0</v>
      </c>
      <c r="J190" s="67">
        <v>0</v>
      </c>
      <c r="K190" s="67">
        <v>0</v>
      </c>
    </row>
    <row r="191" spans="1:11" x14ac:dyDescent="0.2">
      <c r="A191" s="67" t="s">
        <v>65</v>
      </c>
      <c r="B191" s="67"/>
      <c r="C191" s="67">
        <v>3810.59</v>
      </c>
      <c r="D191" s="67">
        <v>0</v>
      </c>
      <c r="E191" s="67">
        <v>0</v>
      </c>
      <c r="F191" s="67">
        <v>0</v>
      </c>
      <c r="G191" s="67">
        <v>0</v>
      </c>
      <c r="H191" s="67">
        <v>0</v>
      </c>
      <c r="I191" s="67">
        <v>0</v>
      </c>
      <c r="J191" s="67">
        <v>0</v>
      </c>
      <c r="K191" s="67">
        <v>0</v>
      </c>
    </row>
    <row r="192" spans="1:11" x14ac:dyDescent="0.2">
      <c r="A192" s="99" t="s">
        <v>130</v>
      </c>
      <c r="B192" s="99"/>
      <c r="C192" s="98">
        <v>50723.72</v>
      </c>
      <c r="D192" s="98">
        <v>141350</v>
      </c>
      <c r="E192" s="98">
        <v>0</v>
      </c>
      <c r="F192" s="98">
        <v>0</v>
      </c>
      <c r="G192" s="98">
        <v>0</v>
      </c>
      <c r="H192" s="98">
        <v>278.66640000000001</v>
      </c>
      <c r="I192" s="98">
        <v>0</v>
      </c>
      <c r="J192" s="98">
        <v>0</v>
      </c>
      <c r="K192" s="98">
        <v>0</v>
      </c>
    </row>
    <row r="193" spans="1:11" x14ac:dyDescent="0.2">
      <c r="A193" s="97" t="s">
        <v>128</v>
      </c>
      <c r="B193" s="97"/>
      <c r="C193" s="96">
        <v>50723.72</v>
      </c>
      <c r="D193" s="96">
        <v>141350</v>
      </c>
      <c r="E193" s="96">
        <v>0</v>
      </c>
      <c r="F193" s="96">
        <v>0</v>
      </c>
      <c r="G193" s="96">
        <v>0</v>
      </c>
      <c r="H193" s="96">
        <v>278.66640000000001</v>
      </c>
      <c r="I193" s="96">
        <v>0</v>
      </c>
      <c r="J193" s="96">
        <v>0</v>
      </c>
      <c r="K193" s="96">
        <v>0</v>
      </c>
    </row>
    <row r="194" spans="1:11" x14ac:dyDescent="0.2">
      <c r="A194" s="95" t="s">
        <v>127</v>
      </c>
      <c r="B194" s="95"/>
      <c r="C194" s="94">
        <v>50723.72</v>
      </c>
      <c r="D194" s="94">
        <v>141350</v>
      </c>
      <c r="E194" s="94">
        <v>0</v>
      </c>
      <c r="F194" s="94">
        <v>0</v>
      </c>
      <c r="G194" s="94">
        <v>0</v>
      </c>
      <c r="H194" s="94">
        <v>278.66640000000001</v>
      </c>
      <c r="I194" s="94">
        <v>0</v>
      </c>
      <c r="J194" s="94">
        <v>0</v>
      </c>
      <c r="K194" s="94">
        <v>0</v>
      </c>
    </row>
    <row r="195" spans="1:11" x14ac:dyDescent="0.2">
      <c r="A195" s="93" t="s">
        <v>126</v>
      </c>
      <c r="B195" s="93"/>
      <c r="C195" s="92">
        <v>50723.72</v>
      </c>
      <c r="D195" s="92">
        <v>141350</v>
      </c>
      <c r="E195" s="92">
        <v>0</v>
      </c>
      <c r="F195" s="92">
        <v>0</v>
      </c>
      <c r="G195" s="92">
        <v>0</v>
      </c>
      <c r="H195" s="92">
        <v>278.66640000000001</v>
      </c>
      <c r="I195" s="92">
        <v>0</v>
      </c>
      <c r="J195" s="92">
        <v>0</v>
      </c>
      <c r="K195" s="92">
        <v>0</v>
      </c>
    </row>
    <row r="196" spans="1:11" x14ac:dyDescent="0.2">
      <c r="A196" s="73" t="s">
        <v>110</v>
      </c>
      <c r="B196" s="73"/>
      <c r="C196" s="72">
        <v>37451.43</v>
      </c>
      <c r="D196" s="72">
        <v>56407</v>
      </c>
      <c r="E196" s="72">
        <v>0</v>
      </c>
      <c r="F196" s="72">
        <v>0</v>
      </c>
      <c r="G196" s="72">
        <v>0</v>
      </c>
      <c r="H196" s="72">
        <v>150.61369999999999</v>
      </c>
      <c r="I196" s="72">
        <v>0</v>
      </c>
      <c r="J196" s="72">
        <v>0</v>
      </c>
      <c r="K196" s="72">
        <v>0</v>
      </c>
    </row>
    <row r="197" spans="1:11" x14ac:dyDescent="0.2">
      <c r="A197" s="71" t="s">
        <v>109</v>
      </c>
      <c r="B197" s="71"/>
      <c r="C197" s="70">
        <v>37451.43</v>
      </c>
      <c r="D197" s="70">
        <v>56407</v>
      </c>
      <c r="E197" s="70">
        <v>0</v>
      </c>
      <c r="F197" s="70">
        <v>0</v>
      </c>
      <c r="G197" s="70">
        <v>0</v>
      </c>
      <c r="H197" s="70">
        <v>150.61369999999999</v>
      </c>
      <c r="I197" s="70">
        <v>0</v>
      </c>
      <c r="J197" s="70">
        <v>0</v>
      </c>
      <c r="K197" s="70">
        <v>0</v>
      </c>
    </row>
    <row r="198" spans="1:11" x14ac:dyDescent="0.2">
      <c r="A198" s="67" t="s">
        <v>67</v>
      </c>
      <c r="B198" s="67"/>
      <c r="C198" s="67">
        <v>37451.43</v>
      </c>
      <c r="D198" s="67">
        <v>56407</v>
      </c>
      <c r="E198" s="67">
        <v>0</v>
      </c>
      <c r="F198" s="67">
        <v>0</v>
      </c>
      <c r="G198" s="67">
        <v>0</v>
      </c>
      <c r="H198" s="67">
        <v>150.61369999999999</v>
      </c>
      <c r="I198" s="67">
        <v>0</v>
      </c>
      <c r="J198" s="67">
        <v>0</v>
      </c>
      <c r="K198" s="67">
        <v>0</v>
      </c>
    </row>
    <row r="199" spans="1:11" x14ac:dyDescent="0.2">
      <c r="A199" s="67" t="s">
        <v>66</v>
      </c>
      <c r="B199" s="67"/>
      <c r="C199" s="67">
        <v>36936.33</v>
      </c>
      <c r="D199" s="67">
        <v>52160</v>
      </c>
      <c r="E199" s="67">
        <v>0</v>
      </c>
      <c r="F199" s="67">
        <v>0</v>
      </c>
      <c r="G199" s="67">
        <v>0</v>
      </c>
      <c r="H199" s="67">
        <v>141.2159</v>
      </c>
      <c r="I199" s="67">
        <v>0</v>
      </c>
      <c r="J199" s="67">
        <v>0</v>
      </c>
      <c r="K199" s="67">
        <v>0</v>
      </c>
    </row>
    <row r="200" spans="1:11" x14ac:dyDescent="0.2">
      <c r="A200" s="67" t="s">
        <v>65</v>
      </c>
      <c r="B200" s="67"/>
      <c r="C200" s="67">
        <v>515.1</v>
      </c>
      <c r="D200" s="67">
        <v>4247</v>
      </c>
      <c r="E200" s="67">
        <v>0</v>
      </c>
      <c r="F200" s="67">
        <v>0</v>
      </c>
      <c r="G200" s="67">
        <v>0</v>
      </c>
      <c r="H200" s="67">
        <v>824.5</v>
      </c>
      <c r="I200" s="67">
        <v>0</v>
      </c>
      <c r="J200" s="67">
        <v>0</v>
      </c>
      <c r="K200" s="67">
        <v>0</v>
      </c>
    </row>
    <row r="201" spans="1:11" x14ac:dyDescent="0.2">
      <c r="A201" s="73" t="s">
        <v>103</v>
      </c>
      <c r="B201" s="73"/>
      <c r="C201" s="72">
        <v>13272.29</v>
      </c>
      <c r="D201" s="72">
        <v>84943</v>
      </c>
      <c r="E201" s="72">
        <v>0</v>
      </c>
      <c r="F201" s="72">
        <v>0</v>
      </c>
      <c r="G201" s="72">
        <v>0</v>
      </c>
      <c r="H201" s="72">
        <v>640.00250000000005</v>
      </c>
      <c r="I201" s="72">
        <v>0</v>
      </c>
      <c r="J201" s="72">
        <v>0</v>
      </c>
      <c r="K201" s="72">
        <v>0</v>
      </c>
    </row>
    <row r="202" spans="1:11" x14ac:dyDescent="0.2">
      <c r="A202" s="71" t="s">
        <v>102</v>
      </c>
      <c r="B202" s="71"/>
      <c r="C202" s="70">
        <v>13272.29</v>
      </c>
      <c r="D202" s="70">
        <v>84943</v>
      </c>
      <c r="E202" s="70">
        <v>0</v>
      </c>
      <c r="F202" s="70">
        <v>0</v>
      </c>
      <c r="G202" s="70">
        <v>0</v>
      </c>
      <c r="H202" s="70">
        <v>640.00250000000005</v>
      </c>
      <c r="I202" s="70">
        <v>0</v>
      </c>
      <c r="J202" s="70">
        <v>0</v>
      </c>
      <c r="K202" s="70">
        <v>0</v>
      </c>
    </row>
    <row r="203" spans="1:11" x14ac:dyDescent="0.2">
      <c r="A203" s="67" t="s">
        <v>67</v>
      </c>
      <c r="B203" s="67"/>
      <c r="C203" s="67">
        <v>13272.29</v>
      </c>
      <c r="D203" s="67">
        <v>84943</v>
      </c>
      <c r="E203" s="67">
        <v>0</v>
      </c>
      <c r="F203" s="67">
        <v>0</v>
      </c>
      <c r="G203" s="67">
        <v>0</v>
      </c>
      <c r="H203" s="67">
        <v>640.00250000000005</v>
      </c>
      <c r="I203" s="67">
        <v>0</v>
      </c>
      <c r="J203" s="67">
        <v>0</v>
      </c>
      <c r="K203" s="67">
        <v>0</v>
      </c>
    </row>
    <row r="204" spans="1:11" x14ac:dyDescent="0.2">
      <c r="A204" s="67" t="s">
        <v>66</v>
      </c>
      <c r="B204" s="67"/>
      <c r="C204" s="67">
        <v>9290.6</v>
      </c>
      <c r="D204" s="67">
        <v>79633</v>
      </c>
      <c r="E204" s="67">
        <v>0</v>
      </c>
      <c r="F204" s="67">
        <v>0</v>
      </c>
      <c r="G204" s="67">
        <v>0</v>
      </c>
      <c r="H204" s="67">
        <v>857.13509999999997</v>
      </c>
      <c r="I204" s="67">
        <v>0</v>
      </c>
      <c r="J204" s="67">
        <v>0</v>
      </c>
      <c r="K204" s="67">
        <v>0</v>
      </c>
    </row>
    <row r="205" spans="1:11" x14ac:dyDescent="0.2">
      <c r="A205" s="67" t="s">
        <v>65</v>
      </c>
      <c r="B205" s="67"/>
      <c r="C205" s="67">
        <v>3981.69</v>
      </c>
      <c r="D205" s="67">
        <v>5310</v>
      </c>
      <c r="E205" s="67">
        <v>0</v>
      </c>
      <c r="F205" s="67">
        <v>0</v>
      </c>
      <c r="G205" s="67">
        <v>0</v>
      </c>
      <c r="H205" s="67">
        <v>133.3604</v>
      </c>
      <c r="I205" s="67">
        <v>0</v>
      </c>
      <c r="J205" s="67">
        <v>0</v>
      </c>
      <c r="K205" s="67">
        <v>0</v>
      </c>
    </row>
    <row r="206" spans="1:11" x14ac:dyDescent="0.2">
      <c r="A206" s="99" t="s">
        <v>129</v>
      </c>
      <c r="B206" s="99"/>
      <c r="C206" s="98">
        <v>0</v>
      </c>
      <c r="D206" s="98">
        <v>0</v>
      </c>
      <c r="E206" s="98">
        <v>190000</v>
      </c>
      <c r="F206" s="98">
        <v>0</v>
      </c>
      <c r="G206" s="98">
        <v>0</v>
      </c>
      <c r="H206" s="98">
        <v>0</v>
      </c>
      <c r="I206" s="98">
        <v>0</v>
      </c>
      <c r="J206" s="98">
        <v>0</v>
      </c>
      <c r="K206" s="98">
        <v>0</v>
      </c>
    </row>
    <row r="207" spans="1:11" x14ac:dyDescent="0.2">
      <c r="A207" s="97" t="s">
        <v>128</v>
      </c>
      <c r="B207" s="97"/>
      <c r="C207" s="96">
        <v>0</v>
      </c>
      <c r="D207" s="96">
        <v>0</v>
      </c>
      <c r="E207" s="96">
        <v>190000</v>
      </c>
      <c r="F207" s="96">
        <v>0</v>
      </c>
      <c r="G207" s="96">
        <v>0</v>
      </c>
      <c r="H207" s="96">
        <v>0</v>
      </c>
      <c r="I207" s="96">
        <v>0</v>
      </c>
      <c r="J207" s="96">
        <v>0</v>
      </c>
      <c r="K207" s="96">
        <v>0</v>
      </c>
    </row>
    <row r="208" spans="1:11" x14ac:dyDescent="0.2">
      <c r="A208" s="95" t="s">
        <v>127</v>
      </c>
      <c r="B208" s="95"/>
      <c r="C208" s="94">
        <v>0</v>
      </c>
      <c r="D208" s="94">
        <v>0</v>
      </c>
      <c r="E208" s="94">
        <v>190000</v>
      </c>
      <c r="F208" s="94">
        <v>0</v>
      </c>
      <c r="G208" s="94">
        <v>0</v>
      </c>
      <c r="H208" s="94">
        <v>0</v>
      </c>
      <c r="I208" s="94">
        <v>0</v>
      </c>
      <c r="J208" s="94">
        <v>0</v>
      </c>
      <c r="K208" s="94">
        <v>0</v>
      </c>
    </row>
    <row r="209" spans="1:11" x14ac:dyDescent="0.2">
      <c r="A209" s="93" t="s">
        <v>126</v>
      </c>
      <c r="B209" s="93"/>
      <c r="C209" s="92">
        <v>0</v>
      </c>
      <c r="D209" s="92">
        <v>0</v>
      </c>
      <c r="E209" s="92">
        <v>190000</v>
      </c>
      <c r="F209" s="92">
        <v>0</v>
      </c>
      <c r="G209" s="92">
        <v>0</v>
      </c>
      <c r="H209" s="92">
        <v>0</v>
      </c>
      <c r="I209" s="92">
        <v>0</v>
      </c>
      <c r="J209" s="92">
        <v>0</v>
      </c>
      <c r="K209" s="92">
        <v>0</v>
      </c>
    </row>
    <row r="210" spans="1:11" x14ac:dyDescent="0.2">
      <c r="A210" s="73" t="s">
        <v>110</v>
      </c>
      <c r="B210" s="73"/>
      <c r="C210" s="72">
        <v>0</v>
      </c>
      <c r="D210" s="72">
        <v>0</v>
      </c>
      <c r="E210" s="72">
        <v>130000</v>
      </c>
      <c r="F210" s="72">
        <v>0</v>
      </c>
      <c r="G210" s="72">
        <v>0</v>
      </c>
      <c r="H210" s="72">
        <v>0</v>
      </c>
      <c r="I210" s="72">
        <v>0</v>
      </c>
      <c r="J210" s="72">
        <v>0</v>
      </c>
      <c r="K210" s="72">
        <v>0</v>
      </c>
    </row>
    <row r="211" spans="1:11" x14ac:dyDescent="0.2">
      <c r="A211" s="71" t="s">
        <v>109</v>
      </c>
      <c r="B211" s="71"/>
      <c r="C211" s="70">
        <v>0</v>
      </c>
      <c r="D211" s="70">
        <v>0</v>
      </c>
      <c r="E211" s="70">
        <v>130000</v>
      </c>
      <c r="F211" s="70">
        <v>0</v>
      </c>
      <c r="G211" s="70">
        <v>0</v>
      </c>
      <c r="H211" s="70">
        <v>0</v>
      </c>
      <c r="I211" s="70">
        <v>0</v>
      </c>
      <c r="J211" s="70">
        <v>0</v>
      </c>
      <c r="K211" s="70">
        <v>0</v>
      </c>
    </row>
    <row r="212" spans="1:11" x14ac:dyDescent="0.2">
      <c r="A212" s="67" t="s">
        <v>67</v>
      </c>
      <c r="B212" s="67"/>
      <c r="C212" s="67">
        <v>0</v>
      </c>
      <c r="D212" s="67">
        <v>0</v>
      </c>
      <c r="E212" s="67">
        <v>130000</v>
      </c>
      <c r="F212" s="67">
        <v>0</v>
      </c>
      <c r="G212" s="67">
        <v>0</v>
      </c>
      <c r="H212" s="67">
        <v>0</v>
      </c>
      <c r="I212" s="67">
        <v>0</v>
      </c>
      <c r="J212" s="67">
        <v>0</v>
      </c>
      <c r="K212" s="67">
        <v>0</v>
      </c>
    </row>
    <row r="213" spans="1:11" x14ac:dyDescent="0.2">
      <c r="A213" s="67" t="s">
        <v>66</v>
      </c>
      <c r="B213" s="67"/>
      <c r="C213" s="67">
        <v>0</v>
      </c>
      <c r="D213" s="67">
        <v>0</v>
      </c>
      <c r="E213" s="67">
        <v>127150</v>
      </c>
      <c r="F213" s="67">
        <v>0</v>
      </c>
      <c r="G213" s="67">
        <v>0</v>
      </c>
      <c r="H213" s="67">
        <v>0</v>
      </c>
      <c r="I213" s="67">
        <v>0</v>
      </c>
      <c r="J213" s="67">
        <v>0</v>
      </c>
      <c r="K213" s="67">
        <v>0</v>
      </c>
    </row>
    <row r="214" spans="1:11" x14ac:dyDescent="0.2">
      <c r="A214" s="67" t="s">
        <v>65</v>
      </c>
      <c r="B214" s="67"/>
      <c r="C214" s="67">
        <v>0</v>
      </c>
      <c r="D214" s="67">
        <v>0</v>
      </c>
      <c r="E214" s="67">
        <v>2850</v>
      </c>
      <c r="F214" s="67">
        <v>0</v>
      </c>
      <c r="G214" s="67">
        <v>0</v>
      </c>
      <c r="H214" s="67">
        <v>0</v>
      </c>
      <c r="I214" s="67">
        <v>0</v>
      </c>
      <c r="J214" s="67">
        <v>0</v>
      </c>
      <c r="K214" s="67">
        <v>0</v>
      </c>
    </row>
    <row r="215" spans="1:11" x14ac:dyDescent="0.2">
      <c r="A215" s="73" t="s">
        <v>103</v>
      </c>
      <c r="B215" s="73"/>
      <c r="C215" s="72">
        <v>0</v>
      </c>
      <c r="D215" s="72">
        <v>0</v>
      </c>
      <c r="E215" s="72">
        <v>60000</v>
      </c>
      <c r="F215" s="72">
        <v>0</v>
      </c>
      <c r="G215" s="72">
        <v>0</v>
      </c>
      <c r="H215" s="72">
        <v>0</v>
      </c>
      <c r="I215" s="72">
        <v>0</v>
      </c>
      <c r="J215" s="72">
        <v>0</v>
      </c>
      <c r="K215" s="72">
        <v>0</v>
      </c>
    </row>
    <row r="216" spans="1:11" x14ac:dyDescent="0.2">
      <c r="A216" s="71" t="s">
        <v>102</v>
      </c>
      <c r="B216" s="71"/>
      <c r="C216" s="70">
        <v>0</v>
      </c>
      <c r="D216" s="70">
        <v>0</v>
      </c>
      <c r="E216" s="70">
        <v>60000</v>
      </c>
      <c r="F216" s="70">
        <v>0</v>
      </c>
      <c r="G216" s="70">
        <v>0</v>
      </c>
      <c r="H216" s="70">
        <v>0</v>
      </c>
      <c r="I216" s="70">
        <v>0</v>
      </c>
      <c r="J216" s="70">
        <v>0</v>
      </c>
      <c r="K216" s="70">
        <v>0</v>
      </c>
    </row>
    <row r="217" spans="1:11" x14ac:dyDescent="0.2">
      <c r="A217" s="67" t="s">
        <v>67</v>
      </c>
      <c r="B217" s="67"/>
      <c r="C217" s="67">
        <v>0</v>
      </c>
      <c r="D217" s="67">
        <v>0</v>
      </c>
      <c r="E217" s="67">
        <v>60000</v>
      </c>
      <c r="F217" s="67">
        <v>0</v>
      </c>
      <c r="G217" s="67">
        <v>0</v>
      </c>
      <c r="H217" s="67">
        <v>0</v>
      </c>
      <c r="I217" s="67">
        <v>0</v>
      </c>
      <c r="J217" s="67">
        <v>0</v>
      </c>
      <c r="K217" s="67">
        <v>0</v>
      </c>
    </row>
    <row r="218" spans="1:11" x14ac:dyDescent="0.2">
      <c r="A218" s="67" t="s">
        <v>66</v>
      </c>
      <c r="B218" s="67"/>
      <c r="C218" s="67">
        <v>0</v>
      </c>
      <c r="D218" s="67">
        <v>0</v>
      </c>
      <c r="E218" s="67">
        <v>57000</v>
      </c>
      <c r="F218" s="67">
        <v>0</v>
      </c>
      <c r="G218" s="67">
        <v>0</v>
      </c>
      <c r="H218" s="67">
        <v>0</v>
      </c>
      <c r="I218" s="67">
        <v>0</v>
      </c>
      <c r="J218" s="67">
        <v>0</v>
      </c>
      <c r="K218" s="67">
        <v>0</v>
      </c>
    </row>
    <row r="219" spans="1:11" x14ac:dyDescent="0.2">
      <c r="A219" s="67" t="s">
        <v>65</v>
      </c>
      <c r="B219" s="67"/>
      <c r="C219" s="67">
        <v>0</v>
      </c>
      <c r="D219" s="67">
        <v>0</v>
      </c>
      <c r="E219" s="67">
        <v>3000</v>
      </c>
      <c r="F219" s="67">
        <v>0</v>
      </c>
      <c r="G219" s="67">
        <v>0</v>
      </c>
      <c r="H219" s="67">
        <v>0</v>
      </c>
      <c r="I219" s="67">
        <v>0</v>
      </c>
      <c r="J219" s="67">
        <v>0</v>
      </c>
      <c r="K219" s="67">
        <v>0</v>
      </c>
    </row>
  </sheetData>
  <mergeCells count="7">
    <mergeCell ref="B9:F9"/>
    <mergeCell ref="A1:B1"/>
    <mergeCell ref="A2:B2"/>
    <mergeCell ref="A3:B3"/>
    <mergeCell ref="A4:B4"/>
    <mergeCell ref="A5:B5"/>
    <mergeCell ref="B8:G8"/>
  </mergeCells>
  <pageMargins left="0.75" right="0.75" top="1" bottom="1" header="0.5" footer="0.5"/>
  <pageSetup scale="8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9</vt:i4>
      </vt:variant>
    </vt:vector>
  </HeadingPairs>
  <TitlesOfParts>
    <vt:vector size="9" baseType="lpstr">
      <vt:lpstr>SAŽETAK</vt:lpstr>
      <vt:lpstr>Račun prihoda i rashoda </vt:lpstr>
      <vt:lpstr>RAČUN PRIHODA I RASHODA</vt:lpstr>
      <vt:lpstr>PRIHODI I RASHODI PO IZVORIMA</vt:lpstr>
      <vt:lpstr>FUNKCIJSKA KLASIFIKACIJA</vt:lpstr>
      <vt:lpstr>Račun financiranja</vt:lpstr>
      <vt:lpstr>Račun financiranja po izvorima</vt:lpstr>
      <vt:lpstr>PRENE. VIŠAK-MANJAK IZ PRE.G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Tajništvo</cp:lastModifiedBy>
  <cp:lastPrinted>2023-10-30T10:37:03Z</cp:lastPrinted>
  <dcterms:created xsi:type="dcterms:W3CDTF">2022-08-12T12:51:27Z</dcterms:created>
  <dcterms:modified xsi:type="dcterms:W3CDTF">2023-12-13T12:42:11Z</dcterms:modified>
</cp:coreProperties>
</file>